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2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<sst xmlns="http://schemas.openxmlformats.org/spreadsheetml/2006/main" count="545" uniqueCount="262">
  <si>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</si>
  <si>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</si>
  <si>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</si>
  <si>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</si>
  <si>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</si>
  <si>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</si>
  <si>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</si>
  <si>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</si>
  <si>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</si>
  <si>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</si>
  <si>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</si>
  <si>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</si>
  <si>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</si>
  <si>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</si>
  <si>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</si>
  <si>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</si>
  <si>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</si>
  <si>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</si>
  <si>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</si>
  <si>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</si>
  <si>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</si>
  <si>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</si>
  <si>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</si>
  <si>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</si>
  <si>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</si>
  <si>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</si>
  <si>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</si>
  <si>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</si>
  <si>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</si>
  <si>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</si>
  <si>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</si>
  <si>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</si>
  <si>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</si>
  <si>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</si>
  <si>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</si>
  <si>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</si>
  <si>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</si>
  <si>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</si>
  <si>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</si>
  <si>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</si>
  <si>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</si>
  <si>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</si>
  <si>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</si>
  <si>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</si>
  <si>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</si>
  <si>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</si>
  <si>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</si>
  <si>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</si>
  <si>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</si>
  <si>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</si>
  <si>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</si>
  <si>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</si>
  <si>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</si>
  <si>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</si>
  <si>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</si>
  <si>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</si>
  <si>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</si>
  <si>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Tăng cường khả năng phân tích trong giải quyết vấn đề /問題解決、分析力の強化講座</t>
  </si>
  <si>
    <t>E-mail: info@imtc.vn, Tel: 028.3551.1900</t>
  </si>
  <si>
    <t>E-mail: info@imtc.vn, Tel: 024.3222.2171</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</si>
  <si>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</si>
  <si>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</si>
  <si>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</si>
  <si>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</si>
  <si>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</si>
  <si>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</si>
  <si>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</si>
  <si>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</si>
  <si>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</si>
  <si>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</si>
  <si>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</si>
  <si>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</si>
  <si>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</si>
  <si>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</si>
  <si>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</si>
  <si>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</si>
  <si>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</si>
  <si>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Vai trò và trách nhiệm của Quản lý cấp trung/ Middle Manager's Role and Responsibility</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</si>
  <si>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</si>
  <si>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</si>
  <si>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</si>
  <si>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</si>
  <si>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</si>
  <si>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</si>
  <si>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</si>
  <si>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</si>
  <si>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</si>
  <si>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</si>
  <si>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</si>
  <si>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</si>
  <si>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</si>
  <si>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</si>
  <si>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</si>
  <si>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</si>
  <si>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</si>
  <si>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</si>
  <si>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</si>
  <si>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</si>
  <si>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</si>
  <si>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</si>
  <si>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</si>
  <si>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</si>
  <si>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</si>
  <si>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</si>
  <si>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</si>
  <si>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</si>
  <si>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</si>
  <si>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</si>
  <si>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</si>
  <si>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</si>
  <si>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</si>
  <si>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</si>
  <si>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</si>
  <si>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</si>
  <si>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</si>
  <si>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</si>
  <si>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</si>
  <si>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</si>
  <si>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</si>
  <si>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</si>
  <si>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</si>
  <si>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</si>
  <si>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</si>
  <si>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</si>
  <si>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</si>
  <si>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</si>
  <si>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</si>
  <si>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</si>
  <si>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</si>
  <si>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</si>
  <si>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</si>
  <si>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</si>
  <si>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</si>
  <si>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</si>
  <si>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</si>
  <si>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</si>
  <si>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</si>
  <si>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</si>
  <si>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</si>
  <si>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</si>
  <si>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</si>
  <si>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Tăng cường khả năng hướng dẫn nhân viên / Strengthen Instruction Ability</t>
  </si>
  <si>
    <t>Xác định rủ ro thông qua quản lý điểm thay đổi/ 気付き力を高める、変化点管理講座</t>
  </si>
  <si>
    <t>Xác định rủ ro thông qua quản lý điểm thay đổi / Identify Risk through Change Point Control</t>
  </si>
  <si>
    <t>Tăng cường khả năng giao tiếp / コミュニケーション力強化講座</t>
  </si>
  <si>
    <t>Tăng cường khả năng giao tiếp / Strengthen Communication Ability</t>
  </si>
  <si>
    <t>12&amp;13/11/2020</t>
  </si>
  <si>
    <t>16&amp;17/11/2020</t>
  </si>
  <si>
    <t>06/11/2020</t>
  </si>
  <si>
    <t>10/11/2020</t>
  </si>
  <si>
    <t>Kaizen - Cải tiến công việc/  仕事の効果効率向上</t>
  </si>
  <si>
    <t>Kaizen - Cải tiến công việc/ Job Improvement</t>
  </si>
  <si>
    <t>Xác định và triển khai phương châm / Direction deployment</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</si>
  <si>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</si>
  <si>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</si>
  <si>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</si>
  <si>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</si>
  <si>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</si>
  <si>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</si>
  <si>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</si>
  <si>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</si>
  <si>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</si>
  <si>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</si>
  <si>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</si>
  <si>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</si>
  <si>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</si>
  <si>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</si>
  <si>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08&amp;09/07/2021</t>
  </si>
  <si>
    <t>15&amp;16/07/2021</t>
  </si>
  <si>
    <t>12/07/2021</t>
  </si>
  <si>
    <t>17&amp;18/06/2021</t>
  </si>
  <si>
    <t>14/06/2021</t>
  </si>
  <si>
    <t>24&amp;25/06/2021</t>
  </si>
  <si>
    <t>21/06/2021</t>
  </si>
  <si>
    <t>22&amp;23/07/2021</t>
  </si>
  <si>
    <t>12&amp;13/08/2021</t>
  </si>
  <si>
    <t>19/07/2021</t>
  </si>
  <si>
    <t>09/08/2021</t>
  </si>
  <si>
    <t>19&amp;20/08/2021</t>
  </si>
  <si>
    <t>26&amp;27/08/2021</t>
  </si>
  <si>
    <t>16/08/2021</t>
  </si>
  <si>
    <t>23/08/2021</t>
  </si>
  <si>
    <t>09&amp;10/09/2021</t>
  </si>
  <si>
    <t>16&amp;17/09/2021</t>
  </si>
  <si>
    <t>06/09/2021</t>
  </si>
  <si>
    <t>13/09/2021</t>
  </si>
  <si>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</si>
  <si>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</si>
  <si>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</si>
  <si>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</si>
  <si>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</si>
  <si>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</si>
  <si>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</si>
  <si>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</si>
  <si>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</si>
  <si>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</si>
  <si>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</si>
  <si>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</si>
  <si>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</si>
  <si>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</si>
  <si>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</si>
  <si>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</si>
  <si>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</si>
  <si>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</si>
  <si>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</si>
  <si>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</si>
  <si>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</si>
  <si>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</si>
  <si>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</si>
  <si>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</si>
  <si>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</si>
  <si>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</si>
  <si>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</si>
  <si>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</si>
  <si>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</si>
  <si>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</si>
  <si>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</si>
  <si>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</si>
  <si>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</si>
  <si>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</si>
  <si>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</si>
  <si>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</si>
  <si>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</si>
  <si>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</si>
  <si>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</si>
  <si>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</si>
  <si>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</si>
  <si>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</si>
  <si>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</si>
  <si>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</si>
  <si>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</si>
  <si>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</si>
  <si>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</si>
  <si>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</si>
  <si>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</si>
  <si>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</si>
  <si>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</si>
  <si>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</si>
  <si>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</si>
  <si>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</si>
  <si>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</si>
  <si>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</si>
  <si>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</si>
  <si>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</si>
  <si>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</si>
  <si>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</si>
  <si>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</si>
  <si>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</si>
  <si>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</si>
  <si>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</si>
  <si>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</si>
  <si>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</si>
  <si>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</si>
  <si>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</si>
  <si>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Địa chỉ/ Address :  Tầng 5, Số 138 Hoàng Ngân, Trung Hòa, Cầu Giấy, Hà Nội
Web                       : www.imtc.vn
E-mail                   : imtc_hanoi@imtc.vn
ĐT/ Tel                 : 024.3222.2171 
Japanese contact : Kenji Hachiya (Tiếng Nhật, Tiếng Anh - Japanese, English)
E-mail : hachiya@imtc.vn
Phone : 093.424.8018</t>
  </si>
  <si>
    <t>05/06/2021</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</si>
  <si>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</si>
  <si>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</si>
  <si>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</si>
  <si>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t>23&amp;24/09/2021</t>
  </si>
  <si>
    <t>20/09/2021</t>
  </si>
  <si>
    <t>Thảo luận mang tính xây dựng trong cuộc họp / 建設的な会議の進め方</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</si>
</sst>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55">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1"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1"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1"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1"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68" fillId="44" borderId="22" xfId="0" applyFont="1" applyFill="1" applyBorder="1" applyAlignment="1">
      <alignment horizontal="left" vertical="center" wrapText="1"/>
    </xf>
    <xf numFmtId="0" fontId="68" fillId="43" borderId="29" xfId="0" applyFont="1" applyFill="1" applyBorder="1" applyAlignment="1">
      <alignment horizontal="left" vertical="center" shrinkToFit="1"/>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0" fontId="72" fillId="35" borderId="22" xfId="0" applyFont="1" applyFill="1" applyBorder="1" applyAlignment="1">
      <alignment horizontal="center" vertical="center"/>
    </xf>
    <xf numFmtId="0" fontId="77" fillId="35" borderId="27" xfId="0" applyFont="1" applyFill="1" applyBorder="1" applyAlignment="1">
      <alignment horizontal="center" vertical="center" shrinkToFit="1"/>
    </xf>
    <xf numFmtId="0" fontId="77" fillId="35" borderId="31" xfId="0" applyFont="1" applyFill="1" applyBorder="1" applyAlignment="1">
      <alignment horizontal="center" vertical="center" shrinkToFit="1"/>
    </xf>
    <xf numFmtId="0" fontId="77" fillId="35" borderId="28" xfId="0" applyFont="1" applyFill="1" applyBorder="1" applyAlignment="1">
      <alignment horizontal="center" vertical="center" shrinkToFit="1"/>
    </xf>
    <xf numFmtId="0" fontId="77" fillId="35" borderId="16" xfId="0" applyFont="1" applyFill="1" applyBorder="1" applyAlignment="1">
      <alignment horizontal="center" vertical="center" shrinkToFit="1"/>
    </xf>
    <xf numFmtId="0" fontId="77" fillId="35" borderId="17" xfId="0" applyFont="1" applyFill="1" applyBorder="1" applyAlignment="1">
      <alignment horizontal="center" vertical="center" shrinkToFit="1"/>
    </xf>
    <xf numFmtId="0" fontId="77" fillId="35" borderId="18" xfId="0" applyFont="1" applyFill="1" applyBorder="1" applyAlignment="1">
      <alignment horizontal="center" vertical="center" shrinkToFit="1"/>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49" fontId="35" fillId="34" borderId="31"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1"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1"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5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2" fillId="33" borderId="0" xfId="0" applyFont="1" applyFill="1" applyAlignment="1">
      <alignment horizontal="left"/>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49" fillId="33" borderId="0" xfId="0" applyFont="1" applyFill="1" applyAlignment="1">
      <alignment horizontal="center"/>
    </xf>
    <xf numFmtId="0" fontId="2" fillId="33" borderId="0" xfId="0" applyFont="1" applyFill="1" applyAlignment="1">
      <alignment horizontal="left" vertical="center"/>
    </xf>
    <xf numFmtId="0" fontId="124"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32" fillId="34" borderId="27" xfId="0" applyFont="1" applyFill="1" applyBorder="1" applyAlignment="1">
      <alignment horizontal="left" vertical="center" wrapText="1"/>
    </xf>
    <xf numFmtId="0" fontId="32" fillId="34" borderId="31"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0" fontId="41" fillId="43" borderId="27" xfId="0" applyFont="1" applyFill="1" applyBorder="1" applyAlignment="1">
      <alignment horizontal="left" vertical="center" wrapText="1"/>
    </xf>
    <xf numFmtId="0" fontId="41" fillId="43" borderId="31"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U11" sqref="U11"/>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2" t="s">
        <v>41</v>
      </c>
      <c r="C2" s="283"/>
      <c r="D2" s="283"/>
      <c r="E2" s="283"/>
      <c r="F2" s="283"/>
      <c r="G2" s="283"/>
      <c r="H2" s="283"/>
      <c r="I2" s="283"/>
      <c r="J2" s="283"/>
      <c r="K2" s="283"/>
      <c r="L2" s="283"/>
      <c r="M2" s="283"/>
      <c r="N2" s="283"/>
      <c r="O2" s="283"/>
      <c r="P2" s="283"/>
      <c r="Q2" s="284"/>
      <c r="R2" s="285"/>
      <c r="S2" s="2"/>
      <c r="T2" s="2"/>
      <c r="U2" s="2"/>
      <c r="V2" s="2"/>
      <c r="AB2" s="3" t="s">
        <v>46</v>
      </c>
    </row>
    <row r="3" spans="2:28" ht="27.75" customHeight="1">
      <c r="B3" s="286" t="s">
        <v>0</v>
      </c>
      <c r="C3" s="287"/>
      <c r="D3" s="287"/>
      <c r="E3" s="287"/>
      <c r="F3" s="287"/>
      <c r="G3" s="287"/>
      <c r="H3" s="287"/>
      <c r="I3" s="287"/>
      <c r="J3" s="287"/>
      <c r="K3" s="287"/>
      <c r="L3" s="287"/>
      <c r="M3" s="287"/>
      <c r="N3" s="287"/>
      <c r="O3" s="287"/>
      <c r="P3" s="287"/>
      <c r="Q3" s="288"/>
      <c r="R3" s="289"/>
      <c r="S3" s="2"/>
      <c r="T3" s="2"/>
      <c r="U3" s="2"/>
      <c r="V3" s="2"/>
      <c r="AB3" s="3" t="s">
        <v>45</v>
      </c>
    </row>
    <row r="4" spans="2:28" ht="27.75" customHeight="1">
      <c r="B4" s="290" t="s">
        <v>59</v>
      </c>
      <c r="C4" s="291"/>
      <c r="D4" s="291"/>
      <c r="E4" s="291"/>
      <c r="F4" s="291"/>
      <c r="G4" s="291"/>
      <c r="H4" s="291"/>
      <c r="I4" s="291"/>
      <c r="J4" s="291"/>
      <c r="K4" s="291"/>
      <c r="L4" s="291"/>
      <c r="M4" s="291"/>
      <c r="N4" s="291"/>
      <c r="O4" s="291"/>
      <c r="P4" s="291"/>
      <c r="Q4" s="291"/>
      <c r="R4" s="292"/>
      <c r="S4" s="2"/>
      <c r="T4" s="2"/>
      <c r="U4" s="2"/>
      <c r="V4" s="2"/>
      <c r="AB4" s="3" t="s">
        <v>44</v>
      </c>
    </row>
    <row r="5" spans="2:18" ht="18.75" customHeight="1">
      <c r="B5" s="178" t="s">
        <v>206</v>
      </c>
      <c r="C5" s="1"/>
      <c r="D5" s="1"/>
      <c r="E5" s="1"/>
      <c r="F5" s="1"/>
      <c r="G5" s="1"/>
      <c r="H5" s="1"/>
      <c r="I5" s="1"/>
      <c r="J5" s="5"/>
      <c r="K5" s="6"/>
      <c r="L5" s="6"/>
      <c r="M5" s="6"/>
      <c r="N5" s="1"/>
      <c r="O5" s="1"/>
      <c r="P5" s="1"/>
      <c r="Q5" s="1"/>
      <c r="R5" s="159"/>
    </row>
    <row r="6" spans="2:18" ht="18.75">
      <c r="B6" s="4"/>
      <c r="C6" s="293" t="s">
        <v>231</v>
      </c>
      <c r="D6" s="293"/>
      <c r="E6" s="293"/>
      <c r="F6" s="294" t="s">
        <v>232</v>
      </c>
      <c r="G6" s="294"/>
      <c r="H6" s="294"/>
      <c r="I6" s="294"/>
      <c r="J6" s="294"/>
      <c r="K6" s="293" t="s">
        <v>233</v>
      </c>
      <c r="L6" s="293"/>
      <c r="M6" s="293"/>
      <c r="N6" s="293"/>
      <c r="O6" s="293"/>
      <c r="P6" s="293"/>
      <c r="Q6" s="293"/>
      <c r="R6" s="160"/>
    </row>
    <row r="7" spans="2:18" ht="18.75">
      <c r="B7" s="4"/>
      <c r="C7" s="295" t="s">
        <v>105</v>
      </c>
      <c r="D7" s="295"/>
      <c r="E7" s="295"/>
      <c r="F7" s="296" t="s">
        <v>1</v>
      </c>
      <c r="G7" s="297"/>
      <c r="H7" s="297"/>
      <c r="I7" s="297"/>
      <c r="J7" s="297"/>
      <c r="K7" s="298" t="s">
        <v>106</v>
      </c>
      <c r="L7" s="297"/>
      <c r="M7" s="297"/>
      <c r="N7" s="297"/>
      <c r="O7" s="297"/>
      <c r="P7" s="297"/>
      <c r="Q7" s="297"/>
      <c r="R7" s="160"/>
    </row>
    <row r="8" spans="2:18" ht="15.75" customHeight="1">
      <c r="B8" s="8"/>
      <c r="C8" s="254" t="s">
        <v>2</v>
      </c>
      <c r="D8" s="254"/>
      <c r="E8" s="254"/>
      <c r="F8" s="255" t="s">
        <v>261</v>
      </c>
      <c r="G8" s="256"/>
      <c r="H8" s="256"/>
      <c r="I8" s="256"/>
      <c r="J8" s="257"/>
      <c r="K8" s="261" t="str">
        <f>IF(C8="HN",VLOOKUP(F8,Data!$D$2:$L$14,2,FALSE),IF(C8="HCM",VLOOKUP(F8,Data!$D$2:$L$14,3,FALSE),IF(C8="Hải Phòng",VLOOKUP(F8,Data!$D$2:$L$14,6,FALSE),VLOOKUP(F8,Data!$D$2:$L$14,7,FALSE))))</f>
        <v>23&amp;24/09/2021</v>
      </c>
      <c r="L8" s="261"/>
      <c r="M8" s="261"/>
      <c r="N8" s="261"/>
      <c r="O8" s="261"/>
      <c r="P8" s="261"/>
      <c r="Q8" s="261"/>
      <c r="R8" s="160"/>
    </row>
    <row r="9" spans="2:18" ht="15.75" customHeight="1">
      <c r="B9" s="9"/>
      <c r="C9" s="254"/>
      <c r="D9" s="254"/>
      <c r="E9" s="254"/>
      <c r="F9" s="258"/>
      <c r="G9" s="259"/>
      <c r="H9" s="259"/>
      <c r="I9" s="259"/>
      <c r="J9" s="260"/>
      <c r="K9" s="261"/>
      <c r="L9" s="261"/>
      <c r="M9" s="261"/>
      <c r="N9" s="261"/>
      <c r="O9" s="261"/>
      <c r="P9" s="261"/>
      <c r="Q9" s="261"/>
      <c r="R9" s="160"/>
    </row>
    <row r="10" spans="2:18" ht="20.25">
      <c r="B10" s="178" t="s">
        <v>207</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2" t="s">
        <v>196</v>
      </c>
      <c r="D13" s="262"/>
      <c r="E13" s="243"/>
      <c r="F13" s="250" t="s">
        <v>227</v>
      </c>
      <c r="G13" s="251"/>
      <c r="H13" s="251"/>
      <c r="I13" s="251"/>
      <c r="J13" s="251"/>
      <c r="K13" s="251"/>
      <c r="L13" s="251"/>
      <c r="M13" s="251"/>
      <c r="N13" s="251"/>
      <c r="O13" s="251"/>
      <c r="P13" s="251"/>
      <c r="Q13" s="252"/>
      <c r="R13" s="158"/>
      <c r="S13" s="157"/>
      <c r="T13" s="157"/>
      <c r="U13" s="157"/>
      <c r="V13" s="157"/>
      <c r="W13" s="157"/>
      <c r="X13" s="157"/>
      <c r="Y13" s="157"/>
      <c r="Z13" s="157"/>
      <c r="AA13" s="157"/>
      <c r="AB13" s="157"/>
      <c r="AC13" s="157"/>
      <c r="AD13" s="157"/>
      <c r="AE13" s="157"/>
      <c r="AF13" s="157"/>
      <c r="AG13" s="157"/>
    </row>
    <row r="14" spans="2:22" ht="42" customHeight="1">
      <c r="B14" s="9"/>
      <c r="C14" s="262"/>
      <c r="D14" s="262"/>
      <c r="E14" s="243"/>
      <c r="F14" s="263"/>
      <c r="G14" s="263"/>
      <c r="H14" s="263"/>
      <c r="I14" s="263"/>
      <c r="J14" s="263"/>
      <c r="K14" s="263"/>
      <c r="L14" s="263"/>
      <c r="M14" s="263"/>
      <c r="N14" s="263"/>
      <c r="O14" s="263"/>
      <c r="P14" s="263"/>
      <c r="Q14" s="264"/>
      <c r="R14" s="16"/>
      <c r="S14" s="15"/>
      <c r="T14" s="15"/>
      <c r="U14" s="15"/>
      <c r="V14" s="15"/>
    </row>
    <row r="15" spans="2:18" ht="33.75" customHeight="1">
      <c r="B15" s="9"/>
      <c r="C15" s="265" t="s">
        <v>197</v>
      </c>
      <c r="D15" s="266"/>
      <c r="E15" s="266"/>
      <c r="F15" s="250" t="s">
        <v>228</v>
      </c>
      <c r="G15" s="244"/>
      <c r="H15" s="244"/>
      <c r="I15" s="269" t="s">
        <v>222</v>
      </c>
      <c r="J15" s="271"/>
      <c r="K15" s="272"/>
      <c r="L15" s="272"/>
      <c r="M15" s="272"/>
      <c r="N15" s="272"/>
      <c r="O15" s="272"/>
      <c r="P15" s="272"/>
      <c r="Q15" s="273"/>
      <c r="R15" s="17"/>
    </row>
    <row r="16" spans="2:18" ht="54" customHeight="1">
      <c r="B16" s="9"/>
      <c r="C16" s="267"/>
      <c r="D16" s="268"/>
      <c r="E16" s="268"/>
      <c r="F16" s="277"/>
      <c r="G16" s="278"/>
      <c r="H16" s="278"/>
      <c r="I16" s="270"/>
      <c r="J16" s="274"/>
      <c r="K16" s="275"/>
      <c r="L16" s="275"/>
      <c r="M16" s="275"/>
      <c r="N16" s="275"/>
      <c r="O16" s="275"/>
      <c r="P16" s="275"/>
      <c r="Q16" s="276"/>
      <c r="R16" s="17"/>
    </row>
    <row r="17" spans="2:18" ht="28.5" customHeight="1">
      <c r="B17" s="9"/>
      <c r="C17" s="243" t="s">
        <v>198</v>
      </c>
      <c r="D17" s="243"/>
      <c r="E17" s="243"/>
      <c r="F17" s="253" t="s">
        <v>229</v>
      </c>
      <c r="G17" s="253"/>
      <c r="H17" s="253"/>
      <c r="I17" s="183" t="s">
        <v>223</v>
      </c>
      <c r="J17" s="245"/>
      <c r="K17" s="245"/>
      <c r="L17" s="245"/>
      <c r="M17" s="245"/>
      <c r="N17" s="245"/>
      <c r="O17" s="245"/>
      <c r="P17" s="245"/>
      <c r="Q17" s="245"/>
      <c r="R17" s="17"/>
    </row>
    <row r="18" spans="2:18" ht="28.5" customHeight="1">
      <c r="B18" s="9"/>
      <c r="C18" s="243"/>
      <c r="D18" s="243"/>
      <c r="E18" s="243"/>
      <c r="F18" s="246"/>
      <c r="G18" s="246"/>
      <c r="H18" s="246"/>
      <c r="I18" s="183" t="s">
        <v>224</v>
      </c>
      <c r="J18" s="245"/>
      <c r="K18" s="245"/>
      <c r="L18" s="245"/>
      <c r="M18" s="245"/>
      <c r="N18" s="245"/>
      <c r="O18" s="245"/>
      <c r="P18" s="245"/>
      <c r="Q18" s="245"/>
      <c r="R18" s="17"/>
    </row>
    <row r="19" spans="2:18" ht="28.5" customHeight="1">
      <c r="B19" s="9"/>
      <c r="C19" s="243" t="s">
        <v>199</v>
      </c>
      <c r="D19" s="243"/>
      <c r="E19" s="243"/>
      <c r="F19" s="244" t="s">
        <v>230</v>
      </c>
      <c r="G19" s="244"/>
      <c r="H19" s="244"/>
      <c r="I19" s="184" t="s">
        <v>225</v>
      </c>
      <c r="J19" s="245"/>
      <c r="K19" s="245"/>
      <c r="L19" s="245"/>
      <c r="M19" s="245"/>
      <c r="N19" s="245"/>
      <c r="O19" s="245"/>
      <c r="P19" s="245"/>
      <c r="Q19" s="245"/>
      <c r="R19" s="17"/>
    </row>
    <row r="20" spans="2:18" ht="28.5" customHeight="1">
      <c r="B20" s="9"/>
      <c r="C20" s="243"/>
      <c r="D20" s="243"/>
      <c r="E20" s="243"/>
      <c r="F20" s="246"/>
      <c r="G20" s="246"/>
      <c r="H20" s="246"/>
      <c r="I20" s="184" t="s">
        <v>226</v>
      </c>
      <c r="J20" s="245"/>
      <c r="K20" s="245"/>
      <c r="L20" s="245"/>
      <c r="M20" s="245"/>
      <c r="N20" s="245"/>
      <c r="O20" s="245"/>
      <c r="P20" s="245"/>
      <c r="Q20" s="245"/>
      <c r="R20" s="17"/>
    </row>
    <row r="21" spans="2:18" ht="19.5" customHeight="1">
      <c r="B21" s="20"/>
      <c r="C21" s="247" t="s">
        <v>220</v>
      </c>
      <c r="D21" s="248"/>
      <c r="E21" s="248"/>
      <c r="F21" s="248"/>
      <c r="G21" s="248"/>
      <c r="H21" s="248"/>
      <c r="I21" s="248"/>
      <c r="J21" s="248"/>
      <c r="K21" s="248"/>
      <c r="L21" s="248"/>
      <c r="M21" s="248"/>
      <c r="N21" s="248"/>
      <c r="O21" s="248"/>
      <c r="P21" s="248"/>
      <c r="Q21" s="249"/>
      <c r="R21" s="21"/>
    </row>
    <row r="22" spans="2:18" ht="19.5" customHeight="1">
      <c r="B22" s="22"/>
      <c r="C22" s="23"/>
      <c r="D22" s="24" t="s">
        <v>38</v>
      </c>
      <c r="E22" s="24"/>
      <c r="F22" s="18"/>
      <c r="G22" s="19" t="s">
        <v>75</v>
      </c>
      <c r="H22" s="18"/>
      <c r="I22" s="94" t="s">
        <v>121</v>
      </c>
      <c r="J22" s="18"/>
      <c r="K22" s="18"/>
      <c r="L22" s="18"/>
      <c r="M22" s="19"/>
      <c r="N22" s="25" t="s">
        <v>104</v>
      </c>
      <c r="O22" s="24" t="s">
        <v>123</v>
      </c>
      <c r="P22" s="23"/>
      <c r="Q22" s="26"/>
      <c r="R22" s="27"/>
    </row>
    <row r="23" spans="2:18" ht="19.5" customHeight="1">
      <c r="B23" s="22"/>
      <c r="C23" s="28"/>
      <c r="D23" s="29" t="s">
        <v>39</v>
      </c>
      <c r="E23" s="29"/>
      <c r="F23" s="30"/>
      <c r="G23" s="29" t="s">
        <v>5</v>
      </c>
      <c r="H23" s="30"/>
      <c r="I23" s="95" t="s">
        <v>122</v>
      </c>
      <c r="J23" s="30"/>
      <c r="K23" s="30"/>
      <c r="L23" s="175"/>
      <c r="M23" s="174"/>
      <c r="N23" s="176" t="s">
        <v>104</v>
      </c>
      <c r="O23" s="176" t="s">
        <v>124</v>
      </c>
      <c r="P23" s="174"/>
      <c r="Q23" s="26"/>
      <c r="R23" s="33"/>
    </row>
    <row r="24" spans="2:18" ht="39.75" customHeight="1">
      <c r="B24" s="20"/>
      <c r="C24" s="279" t="s">
        <v>221</v>
      </c>
      <c r="D24" s="280"/>
      <c r="E24" s="280"/>
      <c r="F24" s="280"/>
      <c r="G24" s="280"/>
      <c r="H24" s="280"/>
      <c r="I24" s="280"/>
      <c r="J24" s="280"/>
      <c r="K24" s="281"/>
      <c r="L24" s="177" t="s">
        <v>234</v>
      </c>
      <c r="M24" s="188" t="s">
        <v>205</v>
      </c>
      <c r="N24" s="188"/>
      <c r="O24" s="188"/>
      <c r="P24" s="188"/>
      <c r="Q24" s="189"/>
      <c r="R24" s="21"/>
    </row>
    <row r="25" spans="2:18" ht="24.75" customHeight="1">
      <c r="B25" s="178" t="s">
        <v>208</v>
      </c>
      <c r="C25" s="179"/>
      <c r="D25" s="10"/>
      <c r="E25" s="10"/>
      <c r="F25" s="1"/>
      <c r="G25" s="1"/>
      <c r="H25" s="1"/>
      <c r="I25" s="1"/>
      <c r="J25" s="1"/>
      <c r="K25" s="1"/>
      <c r="L25" s="1"/>
      <c r="M25" s="1"/>
      <c r="N25" s="1"/>
      <c r="O25" s="1"/>
      <c r="P25" s="1"/>
      <c r="Q25" s="1"/>
      <c r="R25" s="7"/>
    </row>
    <row r="26" spans="2:18" ht="33" customHeight="1">
      <c r="B26" s="9"/>
      <c r="C26" s="239" t="s">
        <v>6</v>
      </c>
      <c r="D26" s="239" t="s">
        <v>43</v>
      </c>
      <c r="E26" s="241" t="s">
        <v>213</v>
      </c>
      <c r="F26" s="241" t="s">
        <v>214</v>
      </c>
      <c r="G26" s="241" t="s">
        <v>215</v>
      </c>
      <c r="H26" s="207" t="s">
        <v>216</v>
      </c>
      <c r="I26" s="208"/>
      <c r="J26" s="197" t="s">
        <v>217</v>
      </c>
      <c r="K26" s="197"/>
      <c r="L26" s="197"/>
      <c r="M26" s="197"/>
      <c r="N26" s="197"/>
      <c r="O26" s="197"/>
      <c r="P26" s="197"/>
      <c r="Q26" s="197"/>
      <c r="R26" s="34"/>
    </row>
    <row r="27" spans="2:18" ht="31.5" customHeight="1">
      <c r="B27" s="9"/>
      <c r="C27" s="240"/>
      <c r="D27" s="240"/>
      <c r="E27" s="242"/>
      <c r="F27" s="242"/>
      <c r="G27" s="241"/>
      <c r="H27" s="181" t="s">
        <v>218</v>
      </c>
      <c r="I27" s="182" t="s">
        <v>219</v>
      </c>
      <c r="J27" s="197"/>
      <c r="K27" s="197"/>
      <c r="L27" s="197"/>
      <c r="M27" s="197"/>
      <c r="N27" s="197"/>
      <c r="O27" s="197"/>
      <c r="P27" s="197"/>
      <c r="Q27" s="197"/>
      <c r="R27" s="34"/>
    </row>
    <row r="28" spans="2:18" ht="30" customHeight="1">
      <c r="B28" s="9"/>
      <c r="C28" s="161">
        <v>1</v>
      </c>
      <c r="D28" s="138"/>
      <c r="E28" s="152"/>
      <c r="F28" s="153"/>
      <c r="G28" s="153"/>
      <c r="H28" s="139"/>
      <c r="I28" s="139"/>
      <c r="J28" s="198"/>
      <c r="K28" s="199"/>
      <c r="L28" s="199"/>
      <c r="M28" s="199"/>
      <c r="N28" s="199"/>
      <c r="O28" s="199"/>
      <c r="P28" s="199"/>
      <c r="Q28" s="200"/>
      <c r="R28" s="16"/>
    </row>
    <row r="29" spans="2:18" ht="30" customHeight="1">
      <c r="B29" s="9"/>
      <c r="C29" s="161">
        <v>2</v>
      </c>
      <c r="D29" s="138"/>
      <c r="E29" s="152"/>
      <c r="F29" s="153"/>
      <c r="G29" s="153"/>
      <c r="H29" s="139"/>
      <c r="I29" s="139"/>
      <c r="J29" s="201"/>
      <c r="K29" s="202"/>
      <c r="L29" s="202"/>
      <c r="M29" s="202"/>
      <c r="N29" s="202"/>
      <c r="O29" s="202"/>
      <c r="P29" s="202"/>
      <c r="Q29" s="203"/>
      <c r="R29" s="16"/>
    </row>
    <row r="30" spans="2:18" ht="30" customHeight="1">
      <c r="B30" s="9"/>
      <c r="C30" s="161">
        <v>3</v>
      </c>
      <c r="D30" s="138"/>
      <c r="E30" s="152"/>
      <c r="F30" s="153"/>
      <c r="G30" s="153"/>
      <c r="H30" s="139"/>
      <c r="I30" s="139"/>
      <c r="J30" s="201"/>
      <c r="K30" s="202"/>
      <c r="L30" s="202"/>
      <c r="M30" s="202"/>
      <c r="N30" s="202"/>
      <c r="O30" s="202"/>
      <c r="P30" s="202"/>
      <c r="Q30" s="203"/>
      <c r="R30" s="16"/>
    </row>
    <row r="31" spans="2:18" ht="30" customHeight="1">
      <c r="B31" s="9"/>
      <c r="C31" s="161">
        <v>4</v>
      </c>
      <c r="D31" s="138"/>
      <c r="E31" s="152"/>
      <c r="F31" s="153"/>
      <c r="G31" s="153"/>
      <c r="H31" s="139"/>
      <c r="I31" s="139"/>
      <c r="J31" s="201"/>
      <c r="K31" s="202"/>
      <c r="L31" s="202"/>
      <c r="M31" s="202"/>
      <c r="N31" s="202"/>
      <c r="O31" s="202"/>
      <c r="P31" s="202"/>
      <c r="Q31" s="203"/>
      <c r="R31" s="16"/>
    </row>
    <row r="32" spans="2:18" ht="30" customHeight="1">
      <c r="B32" s="9"/>
      <c r="C32" s="161">
        <v>5</v>
      </c>
      <c r="D32" s="138"/>
      <c r="E32" s="152"/>
      <c r="F32" s="153"/>
      <c r="G32" s="153"/>
      <c r="H32" s="139"/>
      <c r="I32" s="139"/>
      <c r="J32" s="201"/>
      <c r="K32" s="202"/>
      <c r="L32" s="202"/>
      <c r="M32" s="202"/>
      <c r="N32" s="202"/>
      <c r="O32" s="202"/>
      <c r="P32" s="202"/>
      <c r="Q32" s="203"/>
      <c r="R32" s="16"/>
    </row>
    <row r="33" spans="2:18" ht="30" customHeight="1">
      <c r="B33" s="9"/>
      <c r="C33" s="161">
        <v>6</v>
      </c>
      <c r="D33" s="138"/>
      <c r="E33" s="152"/>
      <c r="F33" s="153"/>
      <c r="G33" s="153"/>
      <c r="H33" s="139"/>
      <c r="I33" s="139"/>
      <c r="J33" s="201"/>
      <c r="K33" s="202"/>
      <c r="L33" s="202"/>
      <c r="M33" s="202"/>
      <c r="N33" s="202"/>
      <c r="O33" s="202"/>
      <c r="P33" s="202"/>
      <c r="Q33" s="203"/>
      <c r="R33" s="16"/>
    </row>
    <row r="34" spans="2:18" ht="30" customHeight="1">
      <c r="B34" s="9"/>
      <c r="C34" s="161">
        <v>7</v>
      </c>
      <c r="D34" s="138"/>
      <c r="E34" s="152"/>
      <c r="F34" s="153"/>
      <c r="G34" s="153"/>
      <c r="H34" s="139"/>
      <c r="I34" s="139"/>
      <c r="J34" s="201"/>
      <c r="K34" s="202"/>
      <c r="L34" s="202"/>
      <c r="M34" s="202"/>
      <c r="N34" s="202"/>
      <c r="O34" s="202"/>
      <c r="P34" s="202"/>
      <c r="Q34" s="203"/>
      <c r="R34" s="16"/>
    </row>
    <row r="35" spans="2:18" ht="30" customHeight="1">
      <c r="B35" s="9"/>
      <c r="C35" s="161">
        <v>8</v>
      </c>
      <c r="D35" s="138"/>
      <c r="E35" s="152"/>
      <c r="F35" s="153"/>
      <c r="G35" s="153"/>
      <c r="H35" s="139"/>
      <c r="I35" s="139"/>
      <c r="J35" s="201"/>
      <c r="K35" s="202"/>
      <c r="L35" s="202"/>
      <c r="M35" s="202"/>
      <c r="N35" s="202"/>
      <c r="O35" s="202"/>
      <c r="P35" s="202"/>
      <c r="Q35" s="203"/>
      <c r="R35" s="16"/>
    </row>
    <row r="36" spans="2:18" ht="30" customHeight="1">
      <c r="B36" s="9"/>
      <c r="C36" s="161">
        <v>9</v>
      </c>
      <c r="D36" s="138"/>
      <c r="E36" s="152"/>
      <c r="F36" s="153"/>
      <c r="G36" s="153"/>
      <c r="H36" s="139"/>
      <c r="I36" s="139"/>
      <c r="J36" s="201"/>
      <c r="K36" s="202"/>
      <c r="L36" s="202"/>
      <c r="M36" s="202"/>
      <c r="N36" s="202"/>
      <c r="O36" s="202"/>
      <c r="P36" s="202"/>
      <c r="Q36" s="203"/>
      <c r="R36" s="16"/>
    </row>
    <row r="37" spans="2:18" ht="30" customHeight="1">
      <c r="B37" s="9"/>
      <c r="C37" s="161">
        <v>10</v>
      </c>
      <c r="D37" s="138"/>
      <c r="E37" s="152"/>
      <c r="F37" s="153"/>
      <c r="G37" s="153"/>
      <c r="H37" s="139"/>
      <c r="I37" s="139"/>
      <c r="J37" s="201"/>
      <c r="K37" s="202"/>
      <c r="L37" s="202"/>
      <c r="M37" s="202"/>
      <c r="N37" s="202"/>
      <c r="O37" s="202"/>
      <c r="P37" s="202"/>
      <c r="Q37" s="203"/>
      <c r="R37" s="16"/>
    </row>
    <row r="38" spans="2:18" ht="30" customHeight="1">
      <c r="B38" s="9"/>
      <c r="C38" s="161">
        <v>11</v>
      </c>
      <c r="D38" s="138"/>
      <c r="E38" s="152"/>
      <c r="F38" s="153"/>
      <c r="G38" s="153"/>
      <c r="H38" s="139"/>
      <c r="I38" s="139"/>
      <c r="J38" s="201"/>
      <c r="K38" s="202"/>
      <c r="L38" s="202"/>
      <c r="M38" s="202"/>
      <c r="N38" s="202"/>
      <c r="O38" s="202"/>
      <c r="P38" s="202"/>
      <c r="Q38" s="203"/>
      <c r="R38" s="16"/>
    </row>
    <row r="39" spans="2:18" ht="30" customHeight="1">
      <c r="B39" s="9"/>
      <c r="C39" s="161">
        <v>12</v>
      </c>
      <c r="D39" s="138"/>
      <c r="E39" s="152"/>
      <c r="F39" s="153"/>
      <c r="G39" s="153"/>
      <c r="H39" s="139"/>
      <c r="I39" s="139"/>
      <c r="J39" s="201"/>
      <c r="K39" s="202"/>
      <c r="L39" s="202"/>
      <c r="M39" s="202"/>
      <c r="N39" s="202"/>
      <c r="O39" s="202"/>
      <c r="P39" s="202"/>
      <c r="Q39" s="203"/>
      <c r="R39" s="16"/>
    </row>
    <row r="40" spans="2:18" ht="19.5" customHeight="1">
      <c r="B40" s="9"/>
      <c r="C40" s="59">
        <f>COUNTA(E28:E39)</f>
        <v>0</v>
      </c>
      <c r="D40" s="60"/>
      <c r="E40" s="137"/>
      <c r="F40" s="137"/>
      <c r="G40" s="137"/>
      <c r="H40" s="137"/>
      <c r="I40" s="137"/>
      <c r="J40" s="204"/>
      <c r="K40" s="205"/>
      <c r="L40" s="205"/>
      <c r="M40" s="205"/>
      <c r="N40" s="205"/>
      <c r="O40" s="205"/>
      <c r="P40" s="205"/>
      <c r="Q40" s="206"/>
      <c r="R40" s="7"/>
    </row>
    <row r="41" spans="2:18" ht="20.25">
      <c r="B41" s="178" t="s">
        <v>209</v>
      </c>
      <c r="C41" s="10"/>
      <c r="D41" s="10"/>
      <c r="E41" s="10"/>
      <c r="F41" s="1"/>
      <c r="G41" s="1"/>
      <c r="H41" s="1"/>
      <c r="I41" s="1"/>
      <c r="J41" s="1"/>
      <c r="K41" s="1"/>
      <c r="L41" s="1"/>
      <c r="M41" s="1"/>
      <c r="N41" s="1"/>
      <c r="O41" s="1"/>
      <c r="P41" s="1"/>
      <c r="Q41" s="1"/>
      <c r="R41" s="7"/>
    </row>
    <row r="42" spans="2:18" ht="24.75" customHeight="1">
      <c r="B42" s="9"/>
      <c r="C42" s="207" t="s">
        <v>212</v>
      </c>
      <c r="D42" s="208"/>
      <c r="E42" s="208"/>
      <c r="F42" s="208"/>
      <c r="G42" s="208"/>
      <c r="H42" s="208"/>
      <c r="I42" s="208"/>
      <c r="J42" s="208"/>
      <c r="K42" s="208"/>
      <c r="L42" s="208"/>
      <c r="M42" s="208"/>
      <c r="N42" s="208"/>
      <c r="O42" s="208"/>
      <c r="P42" s="208"/>
      <c r="Q42" s="209"/>
      <c r="R42" s="35"/>
    </row>
    <row r="43" spans="2:18" ht="29.25" customHeight="1">
      <c r="B43" s="9"/>
      <c r="C43" s="210"/>
      <c r="D43" s="211"/>
      <c r="E43" s="211"/>
      <c r="F43" s="211"/>
      <c r="G43" s="211"/>
      <c r="H43" s="211"/>
      <c r="I43" s="211"/>
      <c r="J43" s="211"/>
      <c r="K43" s="211"/>
      <c r="L43" s="211"/>
      <c r="M43" s="211"/>
      <c r="N43" s="211"/>
      <c r="O43" s="211"/>
      <c r="P43" s="211"/>
      <c r="Q43" s="212"/>
      <c r="R43" s="21"/>
    </row>
    <row r="44" spans="2:18" ht="15">
      <c r="B44" s="9"/>
      <c r="C44" s="213"/>
      <c r="D44" s="214"/>
      <c r="E44" s="214"/>
      <c r="F44" s="214"/>
      <c r="G44" s="214"/>
      <c r="H44" s="214"/>
      <c r="I44" s="214"/>
      <c r="J44" s="214"/>
      <c r="K44" s="214"/>
      <c r="L44" s="214"/>
      <c r="M44" s="214"/>
      <c r="N44" s="214"/>
      <c r="O44" s="214"/>
      <c r="P44" s="214"/>
      <c r="Q44" s="215"/>
      <c r="R44" s="21"/>
    </row>
    <row r="45" spans="2:18" ht="16.5" customHeight="1">
      <c r="B45" s="9"/>
      <c r="C45" s="213"/>
      <c r="D45" s="214"/>
      <c r="E45" s="214"/>
      <c r="F45" s="214"/>
      <c r="G45" s="214"/>
      <c r="H45" s="214"/>
      <c r="I45" s="214"/>
      <c r="J45" s="214"/>
      <c r="K45" s="214"/>
      <c r="L45" s="214"/>
      <c r="M45" s="214"/>
      <c r="N45" s="214"/>
      <c r="O45" s="214"/>
      <c r="P45" s="214"/>
      <c r="Q45" s="215"/>
      <c r="R45" s="21"/>
    </row>
    <row r="46" spans="2:18" ht="15">
      <c r="B46" s="9"/>
      <c r="C46" s="216"/>
      <c r="D46" s="217"/>
      <c r="E46" s="217"/>
      <c r="F46" s="217"/>
      <c r="G46" s="217"/>
      <c r="H46" s="217"/>
      <c r="I46" s="217"/>
      <c r="J46" s="217"/>
      <c r="K46" s="217"/>
      <c r="L46" s="217"/>
      <c r="M46" s="217"/>
      <c r="N46" s="217"/>
      <c r="O46" s="217"/>
      <c r="P46" s="217"/>
      <c r="Q46" s="218"/>
      <c r="R46" s="36"/>
    </row>
    <row r="47" spans="2:18" ht="6.75" customHeight="1">
      <c r="B47" s="9"/>
      <c r="C47" s="37"/>
      <c r="D47" s="37"/>
      <c r="E47" s="37"/>
      <c r="F47" s="37"/>
      <c r="G47" s="37"/>
      <c r="H47" s="37"/>
      <c r="I47" s="37"/>
      <c r="J47" s="37"/>
      <c r="K47" s="37"/>
      <c r="L47" s="37"/>
      <c r="M47" s="37"/>
      <c r="N47" s="37"/>
      <c r="O47" s="37"/>
      <c r="P47" s="37"/>
      <c r="Q47" s="37"/>
      <c r="R47" s="38"/>
    </row>
    <row r="48" spans="2:18" ht="20.25">
      <c r="B48" s="178" t="s">
        <v>210</v>
      </c>
      <c r="C48" s="10"/>
      <c r="D48" s="10"/>
      <c r="E48" s="10"/>
      <c r="F48" s="1"/>
      <c r="G48" s="1"/>
      <c r="H48" s="1"/>
      <c r="I48" s="1"/>
      <c r="J48" s="1"/>
      <c r="K48" s="1"/>
      <c r="L48" s="1"/>
      <c r="M48" s="1"/>
      <c r="N48" s="1"/>
      <c r="O48" s="1"/>
      <c r="P48" s="1"/>
      <c r="Q48" s="1"/>
      <c r="R48" s="7"/>
    </row>
    <row r="49" spans="2:18" ht="15" customHeight="1">
      <c r="B49" s="9"/>
      <c r="C49" s="190" t="s">
        <v>200</v>
      </c>
      <c r="D49" s="191"/>
      <c r="E49" s="191"/>
      <c r="F49" s="238" t="s">
        <v>32</v>
      </c>
      <c r="G49" s="238"/>
      <c r="H49" s="238"/>
      <c r="I49" s="238"/>
      <c r="J49" s="238"/>
      <c r="K49" s="238"/>
      <c r="L49" s="238"/>
      <c r="M49" s="238"/>
      <c r="N49" s="238"/>
      <c r="O49" s="238"/>
      <c r="P49" s="238"/>
      <c r="Q49" s="238"/>
      <c r="R49" s="39"/>
    </row>
    <row r="50" spans="2:18" ht="15" customHeight="1">
      <c r="B50" s="9"/>
      <c r="C50" s="190"/>
      <c r="D50" s="191"/>
      <c r="E50" s="191"/>
      <c r="F50" s="238"/>
      <c r="G50" s="238"/>
      <c r="H50" s="238"/>
      <c r="I50" s="238"/>
      <c r="J50" s="238"/>
      <c r="K50" s="238"/>
      <c r="L50" s="238"/>
      <c r="M50" s="238"/>
      <c r="N50" s="238"/>
      <c r="O50" s="238"/>
      <c r="P50" s="238"/>
      <c r="Q50" s="238"/>
      <c r="R50" s="39"/>
    </row>
    <row r="51" spans="2:18" ht="15" customHeight="1">
      <c r="B51" s="9"/>
      <c r="C51" s="190" t="s">
        <v>201</v>
      </c>
      <c r="D51" s="191"/>
      <c r="E51" s="191"/>
      <c r="F51" s="192" t="s">
        <v>7</v>
      </c>
      <c r="G51" s="192"/>
      <c r="H51" s="192"/>
      <c r="I51" s="192"/>
      <c r="J51" s="192"/>
      <c r="K51" s="192"/>
      <c r="L51" s="192"/>
      <c r="M51" s="192"/>
      <c r="N51" s="192"/>
      <c r="O51" s="192"/>
      <c r="P51" s="192"/>
      <c r="Q51" s="192"/>
      <c r="R51" s="34"/>
    </row>
    <row r="52" spans="2:18" ht="15" customHeight="1">
      <c r="B52" s="9"/>
      <c r="C52" s="190"/>
      <c r="D52" s="191"/>
      <c r="E52" s="191"/>
      <c r="F52" s="192"/>
      <c r="G52" s="192"/>
      <c r="H52" s="192"/>
      <c r="I52" s="192"/>
      <c r="J52" s="192"/>
      <c r="K52" s="192"/>
      <c r="L52" s="192"/>
      <c r="M52" s="192"/>
      <c r="N52" s="192"/>
      <c r="O52" s="192"/>
      <c r="P52" s="192"/>
      <c r="Q52" s="192"/>
      <c r="R52" s="34"/>
    </row>
    <row r="53" spans="2:18" ht="15" customHeight="1">
      <c r="B53" s="9"/>
      <c r="C53" s="190" t="s">
        <v>202</v>
      </c>
      <c r="D53" s="191"/>
      <c r="E53" s="191"/>
      <c r="F53" s="192" t="s">
        <v>53</v>
      </c>
      <c r="G53" s="192"/>
      <c r="H53" s="192"/>
      <c r="I53" s="192"/>
      <c r="J53" s="192"/>
      <c r="K53" s="192"/>
      <c r="L53" s="192"/>
      <c r="M53" s="192"/>
      <c r="N53" s="192"/>
      <c r="O53" s="192"/>
      <c r="P53" s="192"/>
      <c r="Q53" s="192"/>
      <c r="R53" s="34"/>
    </row>
    <row r="54" spans="2:18" ht="15" customHeight="1">
      <c r="B54" s="9"/>
      <c r="C54" s="190"/>
      <c r="D54" s="191"/>
      <c r="E54" s="191"/>
      <c r="F54" s="192"/>
      <c r="G54" s="192"/>
      <c r="H54" s="192"/>
      <c r="I54" s="192"/>
      <c r="J54" s="192"/>
      <c r="K54" s="192"/>
      <c r="L54" s="192"/>
      <c r="M54" s="192"/>
      <c r="N54" s="192"/>
      <c r="O54" s="192"/>
      <c r="P54" s="192"/>
      <c r="Q54" s="192"/>
      <c r="R54" s="34"/>
    </row>
    <row r="55" spans="2:18" ht="15" customHeight="1">
      <c r="B55" s="9"/>
      <c r="C55" s="190" t="s">
        <v>203</v>
      </c>
      <c r="D55" s="191"/>
      <c r="E55" s="191"/>
      <c r="F55" s="222" t="str">
        <f>IF(C8="HN",VLOOKUP(F8,Data!$D$2:$L$14,4,FALSE),IF(C8="HCM",VLOOKUP(F8,Data!$D$2:$L$14,5,FALSE)))</f>
        <v>20/09/2021</v>
      </c>
      <c r="G55" s="223"/>
      <c r="H55" s="223"/>
      <c r="I55" s="223"/>
      <c r="J55" s="223"/>
      <c r="K55" s="223"/>
      <c r="L55" s="223"/>
      <c r="M55" s="223"/>
      <c r="N55" s="223"/>
      <c r="O55" s="223"/>
      <c r="P55" s="223"/>
      <c r="Q55" s="224"/>
      <c r="R55" s="34"/>
    </row>
    <row r="56" spans="2:18" ht="15" customHeight="1">
      <c r="B56" s="9"/>
      <c r="C56" s="190"/>
      <c r="D56" s="191"/>
      <c r="E56" s="191"/>
      <c r="F56" s="225"/>
      <c r="G56" s="226"/>
      <c r="H56" s="226"/>
      <c r="I56" s="226"/>
      <c r="J56" s="226"/>
      <c r="K56" s="226"/>
      <c r="L56" s="226"/>
      <c r="M56" s="226"/>
      <c r="N56" s="226"/>
      <c r="O56" s="226"/>
      <c r="P56" s="226"/>
      <c r="Q56" s="227"/>
      <c r="R56" s="34"/>
    </row>
    <row r="57" spans="2:18" ht="33" customHeight="1">
      <c r="B57" s="9"/>
      <c r="C57" s="228" t="s">
        <v>204</v>
      </c>
      <c r="D57" s="229"/>
      <c r="E57" s="229"/>
      <c r="F57" s="232"/>
      <c r="G57" s="233"/>
      <c r="H57" s="233"/>
      <c r="I57" s="233"/>
      <c r="J57" s="233"/>
      <c r="K57" s="233"/>
      <c r="L57" s="233"/>
      <c r="M57" s="233"/>
      <c r="N57" s="233"/>
      <c r="O57" s="233"/>
      <c r="P57" s="233"/>
      <c r="Q57" s="234"/>
      <c r="R57" s="96"/>
    </row>
    <row r="58" spans="2:18" ht="40.5" customHeight="1">
      <c r="B58" s="9"/>
      <c r="C58" s="230"/>
      <c r="D58" s="231"/>
      <c r="E58" s="231"/>
      <c r="F58" s="235"/>
      <c r="G58" s="236"/>
      <c r="H58" s="236"/>
      <c r="I58" s="236"/>
      <c r="J58" s="236"/>
      <c r="K58" s="236"/>
      <c r="L58" s="236"/>
      <c r="M58" s="236"/>
      <c r="N58" s="236"/>
      <c r="O58" s="236"/>
      <c r="P58" s="236"/>
      <c r="Q58" s="237"/>
      <c r="R58" s="96"/>
    </row>
    <row r="59" spans="2:18" ht="6" customHeight="1">
      <c r="B59" s="9"/>
      <c r="C59" s="1"/>
      <c r="D59" s="1"/>
      <c r="E59" s="1"/>
      <c r="F59" s="1"/>
      <c r="G59" s="1"/>
      <c r="H59" s="1"/>
      <c r="I59" s="1"/>
      <c r="J59" s="1"/>
      <c r="K59" s="1"/>
      <c r="L59" s="1"/>
      <c r="M59" s="1"/>
      <c r="N59" s="1"/>
      <c r="O59" s="1"/>
      <c r="P59" s="1"/>
      <c r="Q59" s="1"/>
      <c r="R59" s="7"/>
    </row>
    <row r="60" spans="2:18" ht="20.25">
      <c r="B60" s="178" t="s">
        <v>211</v>
      </c>
      <c r="C60" s="10"/>
      <c r="D60" s="10"/>
      <c r="E60" s="10"/>
      <c r="F60" s="1"/>
      <c r="G60" s="1"/>
      <c r="H60" s="1"/>
      <c r="I60" s="1"/>
      <c r="J60" s="1"/>
      <c r="K60" s="1"/>
      <c r="L60" s="1"/>
      <c r="M60" s="1"/>
      <c r="N60" s="1"/>
      <c r="O60" s="1"/>
      <c r="P60" s="1"/>
      <c r="Q60" s="1"/>
      <c r="R60" s="7"/>
    </row>
    <row r="61" spans="2:18" ht="17.25" customHeight="1">
      <c r="B61" s="11"/>
      <c r="C61" s="193" t="str">
        <f>VLOOKUP(C8,Data!$B$24:$C$27,2,FALSE)</f>
        <v>Địa điểm tổ chức Hội thảo sẽ được thông báo trước ngày hội thảo</v>
      </c>
      <c r="D61" s="193"/>
      <c r="E61" s="193"/>
      <c r="F61" s="193"/>
      <c r="G61" s="193"/>
      <c r="H61" s="193"/>
      <c r="I61" s="193"/>
      <c r="J61" s="193"/>
      <c r="K61" s="193"/>
      <c r="L61" s="193"/>
      <c r="M61" s="193"/>
      <c r="N61" s="1"/>
      <c r="O61" s="1"/>
      <c r="P61" s="1"/>
      <c r="Q61" s="1"/>
      <c r="R61" s="7"/>
    </row>
    <row r="62" spans="2:18" ht="16.5" customHeight="1">
      <c r="B62" s="11"/>
      <c r="C62" s="180" t="s">
        <v>131</v>
      </c>
      <c r="D62" s="180"/>
      <c r="E62" s="180"/>
      <c r="F62" s="180"/>
      <c r="G62" s="180"/>
      <c r="H62" s="180"/>
      <c r="I62" s="180"/>
      <c r="J62" s="180"/>
      <c r="K62" s="180"/>
      <c r="L62" s="180"/>
      <c r="M62" s="180"/>
      <c r="N62" s="1"/>
      <c r="O62" s="1"/>
      <c r="P62" s="1"/>
      <c r="Q62" s="1"/>
      <c r="R62" s="7"/>
    </row>
    <row r="63" spans="2:18" ht="24" customHeight="1">
      <c r="B63" s="9"/>
      <c r="C63" s="194" t="s">
        <v>252</v>
      </c>
      <c r="D63" s="195"/>
      <c r="E63" s="195"/>
      <c r="F63" s="195"/>
      <c r="G63" s="195"/>
      <c r="H63" s="195"/>
      <c r="I63" s="195"/>
      <c r="J63" s="195"/>
      <c r="K63" s="195"/>
      <c r="L63" s="195"/>
      <c r="M63" s="195"/>
      <c r="N63" s="195"/>
      <c r="O63" s="195"/>
      <c r="P63" s="195"/>
      <c r="Q63" s="196"/>
      <c r="R63" s="7"/>
    </row>
    <row r="64" spans="1:18" s="42" customFormat="1" ht="150" customHeight="1">
      <c r="A64" s="6"/>
      <c r="B64" s="40"/>
      <c r="C64" s="219" t="s">
        <v>254</v>
      </c>
      <c r="D64" s="220"/>
      <c r="E64" s="220"/>
      <c r="F64" s="220"/>
      <c r="G64" s="220"/>
      <c r="H64" s="220"/>
      <c r="I64" s="220"/>
      <c r="J64" s="220"/>
      <c r="K64" s="220"/>
      <c r="L64" s="220"/>
      <c r="M64" s="220"/>
      <c r="N64" s="220"/>
      <c r="O64" s="220"/>
      <c r="P64" s="220"/>
      <c r="Q64" s="221"/>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24:K2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F49:Q50"/>
    <mergeCell ref="C26:C27"/>
    <mergeCell ref="D26:D27"/>
    <mergeCell ref="E26:E27"/>
    <mergeCell ref="F26:F27"/>
    <mergeCell ref="G26:G27"/>
    <mergeCell ref="H26:I26"/>
    <mergeCell ref="C64:Q64"/>
    <mergeCell ref="C53:E54"/>
    <mergeCell ref="F53:Q54"/>
    <mergeCell ref="C55:E56"/>
    <mergeCell ref="F55:Q56"/>
    <mergeCell ref="C57:E58"/>
    <mergeCell ref="F57:Q58"/>
    <mergeCell ref="M24:Q24"/>
    <mergeCell ref="C51:E52"/>
    <mergeCell ref="F51:Q52"/>
    <mergeCell ref="C61:M61"/>
    <mergeCell ref="C63:Q63"/>
    <mergeCell ref="J26:Q27"/>
    <mergeCell ref="J28:Q40"/>
    <mergeCell ref="C42:Q42"/>
    <mergeCell ref="C43:Q46"/>
    <mergeCell ref="C49:E50"/>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A6" sqref="AA6"/>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161</v>
      </c>
      <c r="C7" s="57"/>
      <c r="D7" s="57"/>
      <c r="E7" s="54" t="str">
        <f>'Registration form (HCM)'!K8</f>
        <v>23&amp;24/09/2021</v>
      </c>
      <c r="F7" s="57"/>
      <c r="G7" s="57"/>
      <c r="H7" s="57"/>
    </row>
    <row r="8" ht="8.25" customHeight="1"/>
    <row r="9" spans="2:9" ht="27" customHeight="1">
      <c r="B9" s="317" t="s">
        <v>26</v>
      </c>
      <c r="C9" s="317"/>
      <c r="D9" s="312">
        <f>'Registration form (HCM)'!F14</f>
        <v>0</v>
      </c>
      <c r="E9" s="313"/>
      <c r="F9" s="313"/>
      <c r="G9" s="313"/>
      <c r="H9" s="313"/>
      <c r="I9" s="313"/>
    </row>
    <row r="10" spans="2:9" ht="28.5" customHeight="1">
      <c r="B10" s="317" t="s">
        <v>27</v>
      </c>
      <c r="C10" s="317"/>
      <c r="D10" s="313">
        <f>'Registration form (HCM)'!F16</f>
        <v>0</v>
      </c>
      <c r="E10" s="313"/>
      <c r="F10" s="313"/>
      <c r="G10" s="313"/>
      <c r="H10" s="313"/>
      <c r="I10" s="313"/>
    </row>
    <row r="11" spans="2:9" ht="21" customHeight="1">
      <c r="B11" s="311" t="s">
        <v>28</v>
      </c>
      <c r="C11" s="311"/>
      <c r="D11" s="312">
        <f>'Registration form (HCM)'!J15</f>
        <v>0</v>
      </c>
      <c r="E11" s="313"/>
      <c r="F11" s="313"/>
      <c r="G11" s="313"/>
      <c r="H11" s="313"/>
      <c r="I11" s="313"/>
    </row>
    <row r="12" spans="2:5" ht="23.25" customHeight="1">
      <c r="B12" s="55" t="s">
        <v>52</v>
      </c>
      <c r="C12" s="55"/>
      <c r="D12" s="55"/>
      <c r="E12" s="53" t="s">
        <v>18</v>
      </c>
    </row>
    <row r="13" spans="2:12" ht="15">
      <c r="B13" s="55" t="s">
        <v>162</v>
      </c>
      <c r="C13" s="55"/>
      <c r="D13" s="54"/>
      <c r="G13" s="341" t="str">
        <f>'Registration form (HCM)'!K8</f>
        <v>23&amp;24/09/2021</v>
      </c>
      <c r="H13" s="341"/>
      <c r="I13" s="341"/>
      <c r="J13" s="341"/>
      <c r="K13" s="341"/>
      <c r="L13" s="341"/>
    </row>
    <row r="14" spans="2:6" ht="15">
      <c r="B14" s="56" t="s">
        <v>163</v>
      </c>
      <c r="C14" s="56"/>
      <c r="D14" s="57"/>
      <c r="F14" s="57" t="str">
        <f>'Registration form (HCM)'!K8</f>
        <v>23&amp;24/09/2021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(HCM)'!F8</f>
        <v>Thảo luận mang tính xây dựng trong cuộc họp / 建設的な会議の進め方</v>
      </c>
      <c r="D18" s="303"/>
      <c r="E18" s="304"/>
      <c r="F18" s="59">
        <f>'Registration form (HCM)'!C40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20/09/2021</v>
      </c>
      <c r="G25" s="54"/>
      <c r="H25" s="54"/>
    </row>
    <row r="26" spans="2:8" ht="15">
      <c r="B26" s="57" t="s">
        <v>31</v>
      </c>
      <c r="C26" s="57"/>
      <c r="D26" s="57"/>
      <c r="E26" s="172" t="str">
        <f>F25</f>
        <v>20/09/2021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164</v>
      </c>
      <c r="C32" s="310"/>
      <c r="D32" s="310"/>
      <c r="E32" s="310"/>
      <c r="F32" s="310"/>
      <c r="G32" s="310"/>
      <c r="H32" s="310"/>
    </row>
    <row r="33" spans="2:8" ht="15">
      <c r="B33" s="299" t="s">
        <v>166</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row r="45" ht="12.75"/>
  </sheetData>
  <sheetProtection/>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D9" sqref="D9"/>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190</v>
      </c>
      <c r="C2" s="115"/>
      <c r="D2" s="113"/>
    </row>
    <row r="3" spans="2:4" ht="12.75">
      <c r="B3" s="135"/>
      <c r="C3" s="115"/>
      <c r="D3" s="113"/>
    </row>
    <row r="4" spans="2:4" ht="12.75" customHeight="1">
      <c r="B4" s="319" t="s">
        <v>130</v>
      </c>
      <c r="C4" s="319"/>
      <c r="D4" s="115"/>
    </row>
    <row r="5" spans="2:4" ht="12.75" customHeight="1">
      <c r="B5" s="319" t="s">
        <v>97</v>
      </c>
      <c r="C5" s="319"/>
      <c r="D5" s="115"/>
    </row>
    <row r="6" spans="2:4" ht="12.75">
      <c r="B6" s="118"/>
      <c r="C6" s="113"/>
      <c r="D6" s="113"/>
    </row>
    <row r="7" spans="2:4" ht="12.75" customHeight="1">
      <c r="B7" s="119" t="s">
        <v>113</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98</v>
      </c>
      <c r="C22" s="118" t="str">
        <f>TEXT('Payment Request Offline (HCM)'!G18,"#,##0")&amp;"VND  x  "&amp;'Payment Request Offline (HCM)'!F18&amp;"pax  +  10%VAT =  "&amp;TEXT('Payment Request Offline (HCM)'!H20,"#,##0")&amp;"VND"</f>
        <v>4,500,000VND  x  0pax  +  10%VAT =  0VND</v>
      </c>
      <c r="D22" s="113"/>
    </row>
    <row r="23" spans="2:4" ht="12.75" customHeight="1">
      <c r="B23" s="113"/>
      <c r="C23" s="16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8" ht="12.75" customHeight="1">
      <c r="B28" s="140" t="s">
        <v>114</v>
      </c>
      <c r="C28" s="169">
        <f>'Registration form (HCM)'!F14</f>
        <v>0</v>
      </c>
      <c r="D28" s="168"/>
      <c r="E28" s="168"/>
      <c r="F28" s="168"/>
      <c r="G28" s="168"/>
      <c r="H28" s="168"/>
    </row>
    <row r="29" spans="2:8" ht="12.75" customHeight="1">
      <c r="B29" s="140" t="s">
        <v>115</v>
      </c>
      <c r="C29" s="118">
        <f>'Registration form (HCM)'!F16</f>
        <v>0</v>
      </c>
      <c r="D29" s="168"/>
      <c r="E29" s="168"/>
      <c r="F29" s="168"/>
      <c r="G29" s="168"/>
      <c r="H29" s="168"/>
    </row>
    <row r="30" spans="2:4" ht="12.75" customHeight="1">
      <c r="B30" s="140" t="s">
        <v>117</v>
      </c>
      <c r="C30" s="169">
        <f>'Registration form (HCM)'!J15</f>
        <v>0</v>
      </c>
      <c r="D30" s="113"/>
    </row>
    <row r="31" spans="2:4" ht="12.75" customHeight="1">
      <c r="B31" s="115"/>
      <c r="C31" s="118"/>
      <c r="D31" s="113"/>
    </row>
    <row r="32" spans="2:6" ht="12.75" customHeight="1">
      <c r="B32" s="322"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20/09/2021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18" t="s">
        <v>100</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128</v>
      </c>
      <c r="C38" s="319"/>
      <c r="D38" s="115"/>
      <c r="E38" s="115"/>
      <c r="F38" s="115"/>
      <c r="G38" s="115"/>
      <c r="H38" s="115"/>
      <c r="I38" s="115"/>
      <c r="J38" s="115"/>
      <c r="K38" s="115"/>
      <c r="L38" s="115"/>
    </row>
    <row r="39" spans="2:4" ht="27" customHeight="1">
      <c r="B39" s="319" t="s">
        <v>127</v>
      </c>
      <c r="C39" s="319"/>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111</v>
      </c>
      <c r="C45" s="113" t="s">
        <v>257</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(HCM)'!K8</f>
        <v>- Ngày: 23&amp;24/09/2021</v>
      </c>
      <c r="C49" s="113"/>
      <c r="D49" s="113"/>
    </row>
    <row r="50" spans="2:4" ht="12.75" customHeight="1">
      <c r="B50" s="116" t="s">
        <v>102</v>
      </c>
      <c r="C50" s="113"/>
      <c r="D50" s="113"/>
    </row>
    <row r="51" spans="2:4" ht="12.75" customHeight="1">
      <c r="B51" s="113" t="s">
        <v>160</v>
      </c>
      <c r="C51" s="113"/>
      <c r="D51" s="113"/>
    </row>
    <row r="52" spans="2:4" ht="12.75" customHeight="1">
      <c r="B52" s="113" t="s">
        <v>159</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96</v>
      </c>
      <c r="C2" s="115"/>
      <c r="D2" s="113"/>
    </row>
    <row r="3" spans="2:4" ht="12.75">
      <c r="B3" s="135"/>
      <c r="C3" s="115"/>
      <c r="D3" s="113"/>
    </row>
    <row r="4" spans="2:4" ht="12.75" customHeight="1">
      <c r="B4" s="319" t="s">
        <v>130</v>
      </c>
      <c r="C4" s="319"/>
      <c r="D4" s="115"/>
    </row>
    <row r="5" spans="2:4" ht="12.75" customHeight="1">
      <c r="B5" s="319" t="s">
        <v>195</v>
      </c>
      <c r="C5" s="319"/>
      <c r="D5" s="115"/>
    </row>
    <row r="6" spans="2:4" ht="12.75">
      <c r="B6" s="118"/>
      <c r="C6" s="113"/>
      <c r="D6" s="113"/>
    </row>
    <row r="7" spans="2:4" ht="12.75" customHeight="1">
      <c r="B7" s="119" t="s">
        <v>113</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98</v>
      </c>
      <c r="C22" s="118" t="str">
        <f>TEXT('Payment Request Online (HCM)'!G18,"#,##0")&amp;"VND  x  "&amp;'Payment Request Online (HCM)'!F18&amp;"pax  +  10%VAT =  "&amp;TEXT('Payment Request Online (HCM)'!H20,"#,##0")&amp;"VND"</f>
        <v>4,150,000VND  x  0pax  +  10%VAT =  0VND</v>
      </c>
      <c r="D22" s="113"/>
    </row>
    <row r="23" spans="2:4" ht="12.75" customHeight="1">
      <c r="B23" s="113"/>
      <c r="C23" s="16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69">
        <f>'Registration form (HCM)'!F14</f>
        <v>0</v>
      </c>
      <c r="D28" s="113"/>
    </row>
    <row r="29" spans="2:4" ht="12.75" customHeight="1">
      <c r="B29" s="140" t="s">
        <v>115</v>
      </c>
      <c r="C29" s="118">
        <f>'Registration form (HCM)'!F16</f>
        <v>0</v>
      </c>
      <c r="D29" s="113"/>
    </row>
    <row r="30" spans="2:4" ht="12.75" customHeight="1">
      <c r="B30" s="140" t="s">
        <v>117</v>
      </c>
      <c r="C30" s="169">
        <f>'Registration form (HCM)'!J15</f>
        <v>0</v>
      </c>
      <c r="D30" s="113"/>
    </row>
    <row r="31" spans="2:4" ht="12.75" customHeight="1">
      <c r="B31" s="115"/>
      <c r="C31" s="113"/>
      <c r="D31" s="113"/>
    </row>
    <row r="32" spans="2:6" ht="12.75" customHeight="1">
      <c r="B32" s="322"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20/09/2021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18" t="s">
        <v>100</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128</v>
      </c>
      <c r="C38" s="319"/>
      <c r="D38" s="115"/>
      <c r="E38" s="115"/>
      <c r="F38" s="115"/>
      <c r="G38" s="115"/>
      <c r="H38" s="115"/>
      <c r="I38" s="115"/>
      <c r="J38" s="115"/>
      <c r="K38" s="115"/>
      <c r="L38" s="115"/>
    </row>
    <row r="39" spans="2:4" ht="27" customHeight="1">
      <c r="B39" s="319" t="s">
        <v>158</v>
      </c>
      <c r="C39" s="319"/>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192</v>
      </c>
      <c r="C45" s="113" t="s">
        <v>193</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(HCM)'!K8</f>
        <v>- Ngày: 23&amp;24/09/2021</v>
      </c>
      <c r="C49" s="113"/>
      <c r="D49" s="113"/>
    </row>
    <row r="50" spans="2:4" ht="12.75" customHeight="1">
      <c r="B50" s="116" t="s">
        <v>102</v>
      </c>
      <c r="C50" s="113"/>
      <c r="D50" s="113"/>
    </row>
    <row r="51" spans="2:4" ht="12.75" customHeight="1">
      <c r="B51" s="113" t="s">
        <v>160</v>
      </c>
      <c r="C51" s="113"/>
      <c r="D51" s="113"/>
    </row>
    <row r="52" spans="2:4" ht="12.75" customHeight="1">
      <c r="B52" s="113" t="s">
        <v>159</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Thảo luận mang tính xây dựng trong cuộc họp / 建設的な会議の進め方23&amp;24/09/2021</v>
      </c>
      <c r="G1" s="108"/>
      <c r="H1" s="108"/>
      <c r="I1" s="109"/>
      <c r="J1" s="109"/>
      <c r="K1" s="107"/>
      <c r="L1" s="107"/>
      <c r="M1" s="107"/>
      <c r="N1" s="107"/>
      <c r="O1" s="107"/>
      <c r="P1" s="107"/>
      <c r="Q1" s="107"/>
      <c r="R1" s="107"/>
      <c r="S1" s="107"/>
      <c r="T1" s="107"/>
      <c r="U1" s="107"/>
      <c r="V1" s="107"/>
    </row>
    <row r="2" spans="1:22" ht="15.75">
      <c r="A2" s="110"/>
      <c r="B2" s="342" t="s">
        <v>78</v>
      </c>
      <c r="C2" s="342" t="s">
        <v>79</v>
      </c>
      <c r="D2" s="342" t="s">
        <v>80</v>
      </c>
      <c r="E2" s="342" t="s">
        <v>81</v>
      </c>
      <c r="F2" s="348" t="s">
        <v>118</v>
      </c>
      <c r="G2" s="342" t="s">
        <v>82</v>
      </c>
      <c r="H2" s="342" t="s">
        <v>83</v>
      </c>
      <c r="I2" s="348" t="s">
        <v>84</v>
      </c>
      <c r="J2" s="348"/>
      <c r="K2" s="348"/>
      <c r="L2" s="348"/>
      <c r="M2" s="348"/>
      <c r="N2" s="348"/>
      <c r="O2" s="348" t="s">
        <v>85</v>
      </c>
      <c r="P2" s="348"/>
      <c r="Q2" s="348"/>
      <c r="R2" s="349" t="s">
        <v>86</v>
      </c>
      <c r="S2" s="350"/>
      <c r="T2" s="351"/>
      <c r="U2" s="342" t="s">
        <v>125</v>
      </c>
      <c r="V2" s="342" t="s">
        <v>126</v>
      </c>
    </row>
    <row r="3" spans="1:22" ht="15.75">
      <c r="A3" s="110"/>
      <c r="B3" s="343"/>
      <c r="C3" s="343"/>
      <c r="D3" s="343"/>
      <c r="E3" s="343"/>
      <c r="F3" s="348"/>
      <c r="G3" s="344"/>
      <c r="H3" s="343"/>
      <c r="I3" s="342" t="s">
        <v>87</v>
      </c>
      <c r="J3" s="342" t="s">
        <v>88</v>
      </c>
      <c r="K3" s="342" t="s">
        <v>89</v>
      </c>
      <c r="L3" s="342" t="s">
        <v>107</v>
      </c>
      <c r="M3" s="342" t="s">
        <v>90</v>
      </c>
      <c r="N3" s="342" t="s">
        <v>91</v>
      </c>
      <c r="O3" s="342" t="s">
        <v>92</v>
      </c>
      <c r="P3" s="342" t="s">
        <v>91</v>
      </c>
      <c r="Q3" s="342" t="s">
        <v>93</v>
      </c>
      <c r="R3" s="342" t="s">
        <v>92</v>
      </c>
      <c r="S3" s="342" t="s">
        <v>91</v>
      </c>
      <c r="T3" s="342" t="s">
        <v>93</v>
      </c>
      <c r="U3" s="343"/>
      <c r="V3" s="343"/>
    </row>
    <row r="4" spans="1:22" ht="15.75">
      <c r="A4" s="105"/>
      <c r="B4" s="344"/>
      <c r="C4" s="344"/>
      <c r="D4" s="344"/>
      <c r="E4" s="344"/>
      <c r="F4" s="111">
        <f>SUM(F5:F56)</f>
        <v>0</v>
      </c>
      <c r="G4" s="111">
        <f>SUM(G5:G59)</f>
        <v>0</v>
      </c>
      <c r="H4" s="344"/>
      <c r="I4" s="344"/>
      <c r="J4" s="344"/>
      <c r="K4" s="344"/>
      <c r="L4" s="344"/>
      <c r="M4" s="344"/>
      <c r="N4" s="344"/>
      <c r="O4" s="344"/>
      <c r="P4" s="344"/>
      <c r="Q4" s="344"/>
      <c r="R4" s="344"/>
      <c r="S4" s="344"/>
      <c r="T4" s="344"/>
      <c r="U4" s="344"/>
      <c r="V4" s="344"/>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45"/>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46"/>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46"/>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46"/>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46"/>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46"/>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46"/>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46"/>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46"/>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46"/>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46"/>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47"/>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2" t="s">
        <v>78</v>
      </c>
      <c r="C2" s="342" t="s">
        <v>79</v>
      </c>
      <c r="D2" s="342" t="s">
        <v>80</v>
      </c>
      <c r="E2" s="342" t="s">
        <v>81</v>
      </c>
      <c r="F2" s="348" t="s">
        <v>118</v>
      </c>
      <c r="G2" s="342" t="s">
        <v>82</v>
      </c>
      <c r="H2" s="342" t="s">
        <v>83</v>
      </c>
      <c r="I2" s="348" t="s">
        <v>84</v>
      </c>
      <c r="J2" s="348"/>
      <c r="K2" s="348"/>
      <c r="L2" s="348"/>
      <c r="M2" s="348"/>
      <c r="N2" s="348"/>
      <c r="O2" s="348" t="s">
        <v>85</v>
      </c>
      <c r="P2" s="348"/>
      <c r="Q2" s="348"/>
      <c r="R2" s="349" t="s">
        <v>86</v>
      </c>
      <c r="S2" s="350"/>
      <c r="T2" s="351"/>
      <c r="U2" s="342" t="s">
        <v>125</v>
      </c>
      <c r="V2" s="342" t="s">
        <v>126</v>
      </c>
    </row>
    <row r="3" spans="1:22" ht="15.75">
      <c r="A3" s="110"/>
      <c r="B3" s="343"/>
      <c r="C3" s="343"/>
      <c r="D3" s="343"/>
      <c r="E3" s="343"/>
      <c r="F3" s="348"/>
      <c r="G3" s="344"/>
      <c r="H3" s="343"/>
      <c r="I3" s="342" t="s">
        <v>87</v>
      </c>
      <c r="J3" s="342" t="s">
        <v>88</v>
      </c>
      <c r="K3" s="342" t="s">
        <v>89</v>
      </c>
      <c r="L3" s="342" t="s">
        <v>107</v>
      </c>
      <c r="M3" s="342" t="s">
        <v>90</v>
      </c>
      <c r="N3" s="342" t="s">
        <v>91</v>
      </c>
      <c r="O3" s="342" t="s">
        <v>92</v>
      </c>
      <c r="P3" s="342" t="s">
        <v>91</v>
      </c>
      <c r="Q3" s="342" t="s">
        <v>93</v>
      </c>
      <c r="R3" s="342" t="s">
        <v>92</v>
      </c>
      <c r="S3" s="342" t="s">
        <v>91</v>
      </c>
      <c r="T3" s="342" t="s">
        <v>93</v>
      </c>
      <c r="U3" s="343"/>
      <c r="V3" s="343"/>
    </row>
    <row r="4" spans="1:22" ht="15.75">
      <c r="A4" s="105"/>
      <c r="B4" s="344"/>
      <c r="C4" s="344"/>
      <c r="D4" s="344"/>
      <c r="E4" s="344"/>
      <c r="F4" s="162">
        <f>SUM(F5:F56)</f>
        <v>0</v>
      </c>
      <c r="G4" s="162">
        <f>SUM(G5:G59)</f>
        <v>0</v>
      </c>
      <c r="H4" s="344"/>
      <c r="I4" s="344"/>
      <c r="J4" s="344"/>
      <c r="K4" s="344"/>
      <c r="L4" s="344"/>
      <c r="M4" s="344"/>
      <c r="N4" s="344"/>
      <c r="O4" s="344"/>
      <c r="P4" s="344"/>
      <c r="Q4" s="344"/>
      <c r="R4" s="344"/>
      <c r="S4" s="344"/>
      <c r="T4" s="344"/>
      <c r="U4" s="344"/>
      <c r="V4" s="344"/>
    </row>
    <row r="5" spans="1:22" s="113" customFormat="1" ht="15.75" customHeight="1">
      <c r="A5" s="112">
        <v>1</v>
      </c>
      <c r="B5" s="143" t="e">
        <f>#REF!</f>
        <v>#REF!</v>
      </c>
      <c r="C5" s="146"/>
      <c r="D5" s="136" t="e">
        <f>#REF!</f>
        <v>#REF!</v>
      </c>
      <c r="E5" s="155" t="e">
        <f>#REF!</f>
        <v>#REF!</v>
      </c>
      <c r="F5" s="136">
        <f>'Payment Request Offline (HCM)'!F18</f>
        <v>0</v>
      </c>
      <c r="G5" s="136">
        <f>F5-ROUNDDOWN(F5/3,0)</f>
        <v>0</v>
      </c>
      <c r="H5" s="345"/>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46"/>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46"/>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46"/>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46"/>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46"/>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46"/>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46"/>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46"/>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46"/>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46"/>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47"/>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E20" sqref="E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17.25">
      <c r="A3" s="3"/>
      <c r="B3" s="46"/>
      <c r="C3" s="97" t="s">
        <v>152</v>
      </c>
      <c r="D3" s="91" t="s">
        <v>153</v>
      </c>
      <c r="E3" s="121" t="s">
        <v>154</v>
      </c>
      <c r="F3" s="121" t="s">
        <v>155</v>
      </c>
      <c r="G3" s="122" t="s">
        <v>156</v>
      </c>
      <c r="H3" s="122" t="s">
        <v>157</v>
      </c>
      <c r="I3" s="89"/>
      <c r="J3" s="89"/>
      <c r="K3" s="90"/>
      <c r="L3" s="90"/>
      <c r="Q3" s="3"/>
      <c r="S3" s="3"/>
      <c r="U3" s="3"/>
      <c r="V3" s="3"/>
      <c r="W3" s="3"/>
      <c r="X3" s="3"/>
      <c r="Y3" s="3"/>
      <c r="Z3" s="3"/>
      <c r="AA3" s="3"/>
      <c r="AB3" s="3"/>
    </row>
    <row r="4" spans="1:28" ht="17.25">
      <c r="A4" s="3"/>
      <c r="B4" s="46"/>
      <c r="C4" s="97" t="s">
        <v>70</v>
      </c>
      <c r="D4" s="91" t="s">
        <v>261</v>
      </c>
      <c r="E4" s="121" t="s">
        <v>259</v>
      </c>
      <c r="F4" s="121" t="s">
        <v>259</v>
      </c>
      <c r="G4" s="122" t="s">
        <v>260</v>
      </c>
      <c r="H4" s="122" t="s">
        <v>260</v>
      </c>
      <c r="I4" s="89"/>
      <c r="J4" s="89"/>
      <c r="K4" s="90"/>
      <c r="L4" s="90"/>
      <c r="Q4" s="3"/>
      <c r="S4" s="3"/>
      <c r="U4" s="3"/>
      <c r="V4" s="3"/>
      <c r="W4" s="3"/>
      <c r="X4" s="3"/>
      <c r="Y4" s="3"/>
      <c r="Z4" s="3"/>
      <c r="AA4" s="3"/>
      <c r="AB4" s="3"/>
    </row>
    <row r="5" spans="1:28" ht="17.25">
      <c r="A5" s="3"/>
      <c r="B5" s="46"/>
      <c r="C5" s="97" t="s">
        <v>151</v>
      </c>
      <c r="D5" s="91" t="s">
        <v>150</v>
      </c>
      <c r="E5" s="121" t="s">
        <v>182</v>
      </c>
      <c r="F5" s="121" t="s">
        <v>183</v>
      </c>
      <c r="G5" s="122" t="s">
        <v>184</v>
      </c>
      <c r="H5" s="122" t="s">
        <v>185</v>
      </c>
      <c r="I5" s="89"/>
      <c r="J5" s="89"/>
      <c r="K5" s="89"/>
      <c r="L5" s="89"/>
      <c r="Q5" s="3"/>
      <c r="S5" s="3"/>
      <c r="U5" s="3"/>
      <c r="V5" s="3"/>
      <c r="W5" s="3"/>
      <c r="X5" s="3"/>
      <c r="Y5" s="3"/>
      <c r="Z5" s="3"/>
      <c r="AA5" s="3"/>
      <c r="AB5" s="3"/>
    </row>
    <row r="6" spans="1:28" ht="34.5">
      <c r="A6" s="3"/>
      <c r="B6" s="46"/>
      <c r="C6" s="97" t="s">
        <v>77</v>
      </c>
      <c r="D6" s="91" t="s">
        <v>76</v>
      </c>
      <c r="E6" s="121" t="s">
        <v>170</v>
      </c>
      <c r="F6" s="121" t="s">
        <v>170</v>
      </c>
      <c r="G6" s="122" t="s">
        <v>171</v>
      </c>
      <c r="H6" s="122" t="s">
        <v>171</v>
      </c>
      <c r="I6" s="89"/>
      <c r="J6" s="89"/>
      <c r="K6" s="89"/>
      <c r="L6" s="89"/>
      <c r="Q6" s="3"/>
      <c r="S6" s="3"/>
      <c r="U6" s="3"/>
      <c r="V6" s="3"/>
      <c r="W6" s="3"/>
      <c r="X6" s="3"/>
      <c r="Y6" s="3"/>
      <c r="Z6" s="3"/>
      <c r="AA6" s="3"/>
      <c r="AB6" s="3"/>
    </row>
    <row r="7" spans="1:28" ht="17.25">
      <c r="A7" s="3"/>
      <c r="B7" s="46"/>
      <c r="C7" s="97" t="s">
        <v>33</v>
      </c>
      <c r="D7" s="91" t="s">
        <v>34</v>
      </c>
      <c r="E7" s="121" t="s">
        <v>186</v>
      </c>
      <c r="F7" s="121" t="s">
        <v>188</v>
      </c>
      <c r="G7" s="122" t="s">
        <v>187</v>
      </c>
      <c r="H7" s="122" t="s">
        <v>189</v>
      </c>
      <c r="I7" s="89"/>
      <c r="J7" s="89"/>
      <c r="K7" s="89"/>
      <c r="L7" s="89"/>
      <c r="Q7" s="3"/>
      <c r="S7" s="3"/>
      <c r="U7" s="3"/>
      <c r="V7" s="3"/>
      <c r="W7" s="3"/>
      <c r="X7" s="3"/>
      <c r="Y7" s="3"/>
      <c r="Z7" s="3"/>
      <c r="AA7" s="3"/>
      <c r="AB7" s="3"/>
    </row>
    <row r="8" spans="1:28" ht="17.25">
      <c r="A8" s="3"/>
      <c r="B8" s="46"/>
      <c r="C8" s="97" t="s">
        <v>94</v>
      </c>
      <c r="D8" s="91" t="s">
        <v>95</v>
      </c>
      <c r="E8" s="121" t="s">
        <v>174</v>
      </c>
      <c r="F8" s="121" t="s">
        <v>175</v>
      </c>
      <c r="G8" s="122" t="s">
        <v>176</v>
      </c>
      <c r="H8" s="122" t="s">
        <v>177</v>
      </c>
      <c r="I8" s="89"/>
      <c r="J8" s="89"/>
      <c r="K8" s="89"/>
      <c r="L8" s="89"/>
      <c r="Q8" s="3"/>
      <c r="S8" s="3"/>
      <c r="U8" s="3"/>
      <c r="V8" s="3"/>
      <c r="W8" s="3"/>
      <c r="X8" s="3"/>
      <c r="Y8" s="3"/>
      <c r="Z8" s="3"/>
      <c r="AA8" s="3"/>
      <c r="AB8" s="3"/>
    </row>
    <row r="9" spans="1:28" ht="17.25">
      <c r="A9" s="3"/>
      <c r="B9" s="46"/>
      <c r="C9" s="97" t="s">
        <v>145</v>
      </c>
      <c r="D9" s="91" t="s">
        <v>144</v>
      </c>
      <c r="E9" s="121" t="s">
        <v>146</v>
      </c>
      <c r="F9" s="121" t="s">
        <v>147</v>
      </c>
      <c r="G9" s="121" t="s">
        <v>148</v>
      </c>
      <c r="H9" s="121" t="s">
        <v>149</v>
      </c>
      <c r="I9" s="89"/>
      <c r="J9" s="89"/>
      <c r="K9" s="89"/>
      <c r="L9" s="89"/>
      <c r="Q9" s="3"/>
      <c r="S9" s="3"/>
      <c r="U9" s="3"/>
      <c r="V9" s="3"/>
      <c r="W9" s="3"/>
      <c r="X9" s="3"/>
      <c r="Y9" s="3"/>
      <c r="Z9" s="3"/>
      <c r="AA9" s="3"/>
      <c r="AB9" s="3"/>
    </row>
    <row r="10" spans="1:28" ht="17.25">
      <c r="A10" s="3"/>
      <c r="B10" s="46"/>
      <c r="C10" s="97" t="s">
        <v>48</v>
      </c>
      <c r="D10" s="91" t="s">
        <v>47</v>
      </c>
      <c r="E10" s="121" t="s">
        <v>64</v>
      </c>
      <c r="F10" s="121" t="s">
        <v>65</v>
      </c>
      <c r="G10" s="122" t="s">
        <v>66</v>
      </c>
      <c r="H10" s="122" t="s">
        <v>67</v>
      </c>
      <c r="I10" s="89"/>
      <c r="J10" s="89"/>
      <c r="K10" s="89"/>
      <c r="L10" s="89"/>
      <c r="Q10" s="3"/>
      <c r="S10" s="3"/>
      <c r="U10" s="3"/>
      <c r="V10" s="3"/>
      <c r="W10" s="3"/>
      <c r="X10" s="3"/>
      <c r="Y10" s="3"/>
      <c r="Z10" s="3"/>
      <c r="AA10" s="3"/>
      <c r="AB10" s="3"/>
    </row>
    <row r="11" spans="1:28" ht="17.25">
      <c r="A11" s="3"/>
      <c r="B11" s="46"/>
      <c r="C11" s="97" t="s">
        <v>141</v>
      </c>
      <c r="D11" s="91" t="s">
        <v>140</v>
      </c>
      <c r="E11" s="121" t="s">
        <v>167</v>
      </c>
      <c r="F11" s="121" t="s">
        <v>168</v>
      </c>
      <c r="G11" s="122" t="s">
        <v>255</v>
      </c>
      <c r="H11" s="122" t="s">
        <v>169</v>
      </c>
      <c r="I11" s="88"/>
      <c r="J11" s="88"/>
      <c r="K11" s="50"/>
      <c r="L11" s="50"/>
      <c r="Q11" s="3"/>
      <c r="S11" s="3"/>
      <c r="U11" s="3"/>
      <c r="V11" s="3"/>
      <c r="W11" s="3"/>
      <c r="X11" s="3"/>
      <c r="Y11" s="3"/>
      <c r="Z11" s="3"/>
      <c r="AA11" s="3"/>
      <c r="AB11" s="3"/>
    </row>
    <row r="12" spans="1:28" ht="34.5">
      <c r="A12" s="3"/>
      <c r="B12" s="46"/>
      <c r="C12" s="97" t="s">
        <v>143</v>
      </c>
      <c r="D12" s="91" t="s">
        <v>142</v>
      </c>
      <c r="E12" s="121" t="s">
        <v>183</v>
      </c>
      <c r="F12" s="121" t="s">
        <v>183</v>
      </c>
      <c r="G12" s="121" t="s">
        <v>185</v>
      </c>
      <c r="H12" s="121" t="s">
        <v>185</v>
      </c>
      <c r="I12" s="88"/>
      <c r="J12" s="88"/>
      <c r="K12" s="50"/>
      <c r="L12" s="50"/>
      <c r="Q12" s="3"/>
      <c r="S12" s="3"/>
      <c r="U12" s="3"/>
      <c r="V12" s="3"/>
      <c r="W12" s="3"/>
      <c r="X12" s="3"/>
      <c r="Y12" s="3"/>
      <c r="Z12" s="3"/>
      <c r="AA12" s="3"/>
      <c r="AB12" s="3"/>
    </row>
    <row r="13" spans="1:28" ht="27.75" customHeight="1">
      <c r="A13" s="3"/>
      <c r="B13" s="46"/>
      <c r="C13" s="98" t="s">
        <v>69</v>
      </c>
      <c r="D13" s="91" t="s">
        <v>68</v>
      </c>
      <c r="E13" s="121" t="s">
        <v>172</v>
      </c>
      <c r="F13" s="121" t="s">
        <v>172</v>
      </c>
      <c r="G13" s="120" t="s">
        <v>173</v>
      </c>
      <c r="H13" s="121" t="s">
        <v>173</v>
      </c>
      <c r="I13"/>
      <c r="J13"/>
      <c r="K13" s="3"/>
      <c r="L13" s="3"/>
      <c r="Q13" s="3"/>
      <c r="S13" s="3"/>
      <c r="U13" s="3"/>
      <c r="V13" s="3"/>
      <c r="W13" s="3"/>
      <c r="X13" s="3"/>
      <c r="Y13" s="3"/>
      <c r="Z13" s="3"/>
      <c r="AA13" s="3"/>
      <c r="AB13" s="3"/>
    </row>
    <row r="14" spans="1:28" ht="39.75" customHeight="1">
      <c r="A14" s="3"/>
      <c r="B14" s="46"/>
      <c r="C14" s="98" t="s">
        <v>56</v>
      </c>
      <c r="D14" s="91" t="s">
        <v>57</v>
      </c>
      <c r="E14" s="121" t="s">
        <v>178</v>
      </c>
      <c r="F14" s="121" t="s">
        <v>179</v>
      </c>
      <c r="G14" s="120" t="s">
        <v>180</v>
      </c>
      <c r="H14" s="120" t="s">
        <v>181</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2</v>
      </c>
      <c r="D17" s="88" t="s">
        <v>59</v>
      </c>
      <c r="E17" s="352"/>
      <c r="F17" s="353"/>
      <c r="G17" s="353"/>
      <c r="H17" s="353"/>
      <c r="I17" s="353"/>
      <c r="J17" s="353"/>
      <c r="K17" s="353"/>
      <c r="L17" s="353"/>
      <c r="M17" s="353"/>
      <c r="N17" s="353"/>
      <c r="O17" s="353"/>
      <c r="P17" s="353"/>
      <c r="Q17" s="353"/>
      <c r="R17" s="353"/>
      <c r="S17" s="353"/>
      <c r="T17" s="353"/>
      <c r="U17" s="353"/>
      <c r="V17" s="353"/>
      <c r="W17" s="353"/>
      <c r="X17" s="353"/>
      <c r="Y17" s="354"/>
      <c r="Z17" s="3"/>
      <c r="AA17" s="3"/>
      <c r="AB17" s="3"/>
    </row>
    <row r="18" spans="1:28" ht="15.75">
      <c r="A18" s="3"/>
      <c r="B18" s="46"/>
      <c r="C18" s="88" t="s">
        <v>9</v>
      </c>
      <c r="D18" s="88" t="s">
        <v>58</v>
      </c>
      <c r="E18" s="352"/>
      <c r="F18" s="353"/>
      <c r="G18" s="353"/>
      <c r="H18" s="353"/>
      <c r="I18" s="353"/>
      <c r="J18" s="353"/>
      <c r="K18" s="353"/>
      <c r="L18" s="353"/>
      <c r="M18" s="353"/>
      <c r="N18" s="353"/>
      <c r="O18" s="353"/>
      <c r="P18" s="353"/>
      <c r="Q18" s="353"/>
      <c r="R18" s="353"/>
      <c r="S18" s="353"/>
      <c r="T18" s="353"/>
      <c r="U18" s="353"/>
      <c r="V18" s="353"/>
      <c r="W18" s="353"/>
      <c r="X18" s="353"/>
      <c r="Y18" s="354"/>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2</v>
      </c>
      <c r="C20" s="49" t="s">
        <v>63</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9</v>
      </c>
      <c r="C21" s="49" t="s">
        <v>62</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2</v>
      </c>
      <c r="C24" s="50" t="s">
        <v>60</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36</v>
      </c>
      <c r="C25" s="50" t="s">
        <v>60</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35</v>
      </c>
      <c r="C26" s="50" t="s">
        <v>60</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9</v>
      </c>
      <c r="C27" s="50" t="s">
        <v>60</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2</v>
      </c>
      <c r="C29" s="50" t="s">
        <v>61</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36</v>
      </c>
      <c r="C30" s="50" t="s">
        <v>61</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35</v>
      </c>
      <c r="C31" s="50" t="s">
        <v>61</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9</v>
      </c>
      <c r="C32" s="50" t="s">
        <v>61</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2</v>
      </c>
      <c r="C34" s="51" t="s">
        <v>71</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36</v>
      </c>
      <c r="C35" s="51" t="s">
        <v>72</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35</v>
      </c>
      <c r="C36" s="51" t="s">
        <v>73</v>
      </c>
    </row>
    <row r="37" spans="2:3" ht="17.25" customHeight="1">
      <c r="B37" s="50" t="s">
        <v>9</v>
      </c>
      <c r="C37" s="51" t="s">
        <v>74</v>
      </c>
    </row>
    <row r="38" spans="2:3" ht="17.25" customHeight="1">
      <c r="B38" s="50" t="s">
        <v>35</v>
      </c>
      <c r="C38" s="51" t="s">
        <v>73</v>
      </c>
    </row>
    <row r="39" spans="2:3" ht="17.25" customHeight="1">
      <c r="B39" s="50" t="s">
        <v>9</v>
      </c>
      <c r="C39" s="51" t="s">
        <v>74</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28" sqref="J2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50</v>
      </c>
      <c r="C7" s="57"/>
      <c r="D7" s="57"/>
      <c r="E7" s="54" t="str">
        <f>'Registration form (Hanoi)'!K8</f>
        <v>23&amp;24/09/2021</v>
      </c>
      <c r="F7" s="57"/>
      <c r="G7" s="57"/>
      <c r="H7" s="57"/>
    </row>
    <row r="8" ht="8.25" customHeight="1"/>
    <row r="9" spans="2:9" ht="27" customHeight="1">
      <c r="B9" s="317" t="s">
        <v>26</v>
      </c>
      <c r="C9" s="317"/>
      <c r="D9" s="312">
        <f>'Registration form (Hanoi)'!F14</f>
        <v>0</v>
      </c>
      <c r="E9" s="313"/>
      <c r="F9" s="313"/>
      <c r="G9" s="313"/>
      <c r="H9" s="313"/>
      <c r="I9" s="313"/>
    </row>
    <row r="10" spans="2:9" ht="28.5" customHeight="1">
      <c r="B10" s="317" t="s">
        <v>27</v>
      </c>
      <c r="C10" s="317"/>
      <c r="D10" s="313">
        <f>'Registration form (Hanoi)'!F16</f>
        <v>0</v>
      </c>
      <c r="E10" s="313"/>
      <c r="F10" s="313"/>
      <c r="G10" s="313"/>
      <c r="H10" s="313"/>
      <c r="I10" s="313"/>
    </row>
    <row r="11" spans="2:9" ht="21" customHeight="1">
      <c r="B11" s="311" t="s">
        <v>28</v>
      </c>
      <c r="C11" s="311"/>
      <c r="D11" s="312">
        <f>'Registration form (Hanoi)'!J15</f>
        <v>0</v>
      </c>
      <c r="E11" s="313"/>
      <c r="F11" s="313"/>
      <c r="G11" s="313"/>
      <c r="H11" s="313"/>
      <c r="I11" s="313"/>
    </row>
    <row r="12" spans="2:5" ht="23.25" customHeight="1">
      <c r="B12" s="55" t="s">
        <v>52</v>
      </c>
      <c r="C12" s="55"/>
      <c r="D12" s="55"/>
      <c r="E12" s="53" t="s">
        <v>18</v>
      </c>
    </row>
    <row r="13" spans="2:7" ht="15">
      <c r="B13" s="55" t="s">
        <v>51</v>
      </c>
      <c r="C13" s="55"/>
      <c r="D13" s="54"/>
      <c r="G13" s="54" t="str">
        <f>'Registration form (Hanoi)'!K8</f>
        <v>23&amp;24/09/2021</v>
      </c>
    </row>
    <row r="14" spans="2:6" ht="15">
      <c r="B14" s="56" t="s">
        <v>163</v>
      </c>
      <c r="C14" s="56"/>
      <c r="D14" s="57"/>
      <c r="F14" s="57" t="str">
        <f>'Registration form (Hanoi)'!K8</f>
        <v>23&amp;24/09/2021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(Hanoi)'!F8</f>
        <v>Thảo luận mang tính xây dựng trong cuộc họp / 建設的な会議の進め方</v>
      </c>
      <c r="D18" s="303"/>
      <c r="E18" s="304"/>
      <c r="F18" s="59">
        <f>'Registration form (Hanoi)'!C40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20/09/2021</v>
      </c>
      <c r="G25" s="54"/>
      <c r="H25" s="54"/>
    </row>
    <row r="26" spans="2:8" ht="15">
      <c r="B26" s="57" t="s">
        <v>31</v>
      </c>
      <c r="C26" s="57"/>
      <c r="D26" s="57"/>
      <c r="E26" s="171" t="str">
        <f>'Registration form (Hanoi)'!F55</f>
        <v>20/09/2021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164</v>
      </c>
      <c r="C32" s="310"/>
      <c r="D32" s="310"/>
      <c r="E32" s="310"/>
      <c r="F32" s="310"/>
      <c r="G32" s="310"/>
      <c r="H32" s="310"/>
    </row>
    <row r="33" spans="2:8" ht="15">
      <c r="B33" s="299" t="s">
        <v>258</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17" sqref="J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161</v>
      </c>
      <c r="C7" s="57"/>
      <c r="D7" s="57"/>
      <c r="E7" s="54" t="str">
        <f>'Registration form (Hanoi)'!K8</f>
        <v>23&amp;24/09/2021</v>
      </c>
      <c r="F7" s="57"/>
      <c r="G7" s="57"/>
      <c r="H7" s="57"/>
    </row>
    <row r="8" ht="8.25" customHeight="1"/>
    <row r="9" spans="2:9" ht="27" customHeight="1">
      <c r="B9" s="317" t="s">
        <v>26</v>
      </c>
      <c r="C9" s="317"/>
      <c r="D9" s="312">
        <f>'Registration form (Hanoi)'!F14</f>
        <v>0</v>
      </c>
      <c r="E9" s="313"/>
      <c r="F9" s="313"/>
      <c r="G9" s="313"/>
      <c r="H9" s="313"/>
      <c r="I9" s="313"/>
    </row>
    <row r="10" spans="2:9" ht="28.5" customHeight="1">
      <c r="B10" s="317" t="s">
        <v>27</v>
      </c>
      <c r="C10" s="317"/>
      <c r="D10" s="313">
        <f>'Registration form (Hanoi)'!F16</f>
        <v>0</v>
      </c>
      <c r="E10" s="313"/>
      <c r="F10" s="313"/>
      <c r="G10" s="313"/>
      <c r="H10" s="313"/>
      <c r="I10" s="313"/>
    </row>
    <row r="11" spans="2:9" ht="21" customHeight="1">
      <c r="B11" s="311" t="s">
        <v>28</v>
      </c>
      <c r="C11" s="311"/>
      <c r="D11" s="312">
        <f>'Registration form (Hanoi)'!J15</f>
        <v>0</v>
      </c>
      <c r="E11" s="313"/>
      <c r="F11" s="313"/>
      <c r="G11" s="313"/>
      <c r="H11" s="313"/>
      <c r="I11" s="313"/>
    </row>
    <row r="12" spans="2:5" ht="23.25" customHeight="1">
      <c r="B12" s="55" t="s">
        <v>52</v>
      </c>
      <c r="C12" s="55"/>
      <c r="D12" s="55"/>
      <c r="E12" s="53" t="s">
        <v>18</v>
      </c>
    </row>
    <row r="13" spans="2:7" ht="15">
      <c r="B13" s="55" t="s">
        <v>162</v>
      </c>
      <c r="C13" s="55"/>
      <c r="D13" s="54"/>
      <c r="G13" s="54" t="str">
        <f>'Registration form (Hanoi)'!K8</f>
        <v>23&amp;24/09/2021</v>
      </c>
    </row>
    <row r="14" spans="2:6" ht="15">
      <c r="B14" s="56" t="s">
        <v>163</v>
      </c>
      <c r="C14" s="56"/>
      <c r="D14" s="57"/>
      <c r="F14" s="57" t="str">
        <f>'Registration form (Hanoi)'!K8</f>
        <v>23&amp;24/09/2021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(Hanoi)'!F8</f>
        <v>Thảo luận mang tính xây dựng trong cuộc họp / 建設的な会議の進め方</v>
      </c>
      <c r="D18" s="303"/>
      <c r="E18" s="304"/>
      <c r="F18" s="59">
        <f>'Registration form (Hanoi)'!C40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20/09/2021</v>
      </c>
      <c r="G25" s="54"/>
      <c r="H25" s="54"/>
    </row>
    <row r="26" spans="2:8" ht="15">
      <c r="B26" s="57" t="s">
        <v>31</v>
      </c>
      <c r="C26" s="57"/>
      <c r="D26" s="57"/>
      <c r="E26" s="173" t="str">
        <f>F25</f>
        <v>20/09/2021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164</v>
      </c>
      <c r="C32" s="310"/>
      <c r="D32" s="310"/>
      <c r="E32" s="310"/>
      <c r="F32" s="310"/>
      <c r="G32" s="310"/>
      <c r="H32" s="310"/>
    </row>
    <row r="33" spans="2:8" ht="15">
      <c r="B33" s="299" t="s">
        <v>165</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190</v>
      </c>
      <c r="C2" s="115"/>
      <c r="D2" s="113"/>
    </row>
    <row r="3" spans="2:4" ht="12.75">
      <c r="B3" s="135"/>
      <c r="C3" s="115"/>
      <c r="D3" s="113"/>
    </row>
    <row r="4" spans="2:4" ht="12.75" customHeight="1">
      <c r="B4" s="319" t="s">
        <v>191</v>
      </c>
      <c r="C4" s="319"/>
      <c r="D4" s="115"/>
    </row>
    <row r="5" spans="2:4" ht="12.75" customHeight="1">
      <c r="B5" s="319" t="s">
        <v>97</v>
      </c>
      <c r="C5" s="319"/>
      <c r="D5" s="115"/>
    </row>
    <row r="6" spans="2:4" ht="12.75">
      <c r="B6" s="118"/>
      <c r="C6" s="113"/>
      <c r="D6" s="113"/>
    </row>
    <row r="7" spans="2:4" ht="12.75" customHeight="1">
      <c r="B7" s="119" t="s">
        <v>113</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98</v>
      </c>
      <c r="C22" s="118" t="str">
        <f>TEXT('Payment Request Offline (Hanoi)'!G18,"#,##0")&amp;"VND  x  "&amp;'Payment Request Offline (Hanoi)'!F18&amp;"pax  +  10%VAT =  "&amp;TEXT('Payment Request Offline (Hanoi)'!H20,"#,##0")&amp;"VND"</f>
        <v>4,500,000VND  x  0pax  +  10%VAT =  0VND</v>
      </c>
      <c r="D22" s="113"/>
    </row>
    <row r="23" spans="2:4" ht="12.75" customHeight="1">
      <c r="B23" s="113"/>
      <c r="C23" s="11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41">
        <f>'Registration form (Hanoi)'!F14</f>
        <v>0</v>
      </c>
      <c r="D28" s="113"/>
    </row>
    <row r="29" spans="2:4" ht="12.75" customHeight="1">
      <c r="B29" s="140" t="s">
        <v>115</v>
      </c>
      <c r="C29" s="142">
        <f>'Registration form (Hanoi)'!F16</f>
        <v>0</v>
      </c>
      <c r="D29" s="113"/>
    </row>
    <row r="30" spans="2:4" ht="12.75" customHeight="1">
      <c r="B30" s="140" t="s">
        <v>117</v>
      </c>
      <c r="C30" s="141">
        <f>'Registration form (Hanoi)'!J15</f>
        <v>0</v>
      </c>
      <c r="D30" s="113"/>
    </row>
    <row r="31" spans="2:4" ht="12.75" customHeight="1">
      <c r="B31" s="115"/>
      <c r="C31" s="113"/>
      <c r="D31" s="113"/>
    </row>
    <row r="32" spans="2:6" ht="12.75" customHeight="1">
      <c r="B32" s="322"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20/09/2021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18" t="s">
        <v>100</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128</v>
      </c>
      <c r="C38" s="319"/>
      <c r="D38" s="115"/>
      <c r="E38" s="115"/>
      <c r="F38" s="115"/>
      <c r="G38" s="115"/>
      <c r="H38" s="115"/>
      <c r="I38" s="115"/>
      <c r="J38" s="115"/>
      <c r="K38" s="115"/>
      <c r="L38" s="115"/>
    </row>
    <row r="39" spans="2:4" ht="27" customHeight="1">
      <c r="B39" s="319" t="s">
        <v>127</v>
      </c>
      <c r="C39" s="319"/>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111</v>
      </c>
      <c r="C45" s="113" t="s">
        <v>256</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(Hanoi)'!K8</f>
        <v>- Ngày: 23&amp;24/09/2021</v>
      </c>
      <c r="C49" s="113"/>
      <c r="D49" s="113"/>
    </row>
    <row r="50" spans="2:4" ht="12.75" customHeight="1">
      <c r="B50" s="116" t="s">
        <v>102</v>
      </c>
      <c r="C50" s="113"/>
      <c r="D50" s="113"/>
    </row>
    <row r="51" spans="2:4" ht="12.75" customHeight="1">
      <c r="B51" s="113" t="s">
        <v>119</v>
      </c>
      <c r="C51" s="113"/>
      <c r="D51" s="113"/>
    </row>
    <row r="52" spans="2:4" ht="12.75" customHeight="1">
      <c r="B52" s="113" t="s">
        <v>120</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7" sqref="D7"/>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190</v>
      </c>
      <c r="C2" s="115"/>
      <c r="D2" s="113"/>
    </row>
    <row r="3" spans="2:4" ht="12.75">
      <c r="B3" s="135"/>
      <c r="C3" s="115"/>
      <c r="D3" s="113"/>
    </row>
    <row r="4" spans="2:4" ht="12.75" customHeight="1">
      <c r="B4" s="319" t="s">
        <v>191</v>
      </c>
      <c r="C4" s="319"/>
      <c r="D4" s="115"/>
    </row>
    <row r="5" spans="2:4" ht="12.75" customHeight="1">
      <c r="B5" s="319" t="s">
        <v>195</v>
      </c>
      <c r="C5" s="319"/>
      <c r="D5" s="115"/>
    </row>
    <row r="6" spans="2:4" ht="12.75">
      <c r="B6" s="118"/>
      <c r="C6" s="113"/>
      <c r="D6" s="113"/>
    </row>
    <row r="7" spans="2:4" ht="12.75" customHeight="1">
      <c r="B7" s="119" t="s">
        <v>113</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98</v>
      </c>
      <c r="C22" s="118" t="str">
        <f>TEXT('Payment Request Online (Hanoi)'!G18,"#,##0")&amp;"VND  x  "&amp;'Payment Request Online (Hanoi)'!F18&amp;"pax  +  10%VAT =  "&amp;TEXT('Payment Request Online (Hanoi)'!H20,"#,##0")&amp;"VND"</f>
        <v>4,150,000VND  x  0pax  +  10%VAT =  0VND</v>
      </c>
      <c r="D22" s="113"/>
    </row>
    <row r="23" spans="2:4" ht="12.75" customHeight="1">
      <c r="B23" s="113"/>
      <c r="C23" s="11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41">
        <f>'Registration form (Hanoi)'!F14</f>
        <v>0</v>
      </c>
      <c r="D28" s="113"/>
    </row>
    <row r="29" spans="2:4" ht="12.75" customHeight="1">
      <c r="B29" s="140" t="s">
        <v>115</v>
      </c>
      <c r="C29" s="142">
        <f>'Registration form (Hanoi)'!F16</f>
        <v>0</v>
      </c>
      <c r="D29" s="113"/>
    </row>
    <row r="30" spans="2:4" ht="12.75" customHeight="1">
      <c r="B30" s="140" t="s">
        <v>117</v>
      </c>
      <c r="C30" s="141">
        <f>'Registration form (Hanoi)'!J15</f>
        <v>0</v>
      </c>
      <c r="D30" s="113"/>
    </row>
    <row r="31" spans="2:4" ht="12.75" customHeight="1">
      <c r="B31" s="115"/>
      <c r="C31" s="113"/>
      <c r="D31" s="113"/>
    </row>
    <row r="32" spans="2:6" ht="12.75" customHeight="1">
      <c r="B32" s="322"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20/09/2021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18" t="s">
        <v>100</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128</v>
      </c>
      <c r="C38" s="319"/>
      <c r="D38" s="115"/>
      <c r="E38" s="115"/>
      <c r="F38" s="115"/>
      <c r="G38" s="115"/>
      <c r="H38" s="115"/>
      <c r="I38" s="115"/>
      <c r="J38" s="115"/>
      <c r="K38" s="115"/>
      <c r="L38" s="115"/>
    </row>
    <row r="39" spans="2:4" ht="27" customHeight="1">
      <c r="B39" s="319" t="s">
        <v>158</v>
      </c>
      <c r="C39" s="319"/>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192</v>
      </c>
      <c r="C45" s="113" t="s">
        <v>194</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(Hanoi)'!K8</f>
        <v>- Ngày: 23&amp;24/09/2021</v>
      </c>
      <c r="C49" s="113"/>
      <c r="D49" s="113"/>
    </row>
    <row r="50" spans="2:4" ht="12.75" customHeight="1">
      <c r="B50" s="116" t="s">
        <v>102</v>
      </c>
      <c r="C50" s="113"/>
      <c r="D50" s="113"/>
    </row>
    <row r="51" spans="2:4" ht="12.75" customHeight="1">
      <c r="B51" s="113" t="s">
        <v>160</v>
      </c>
      <c r="C51" s="113"/>
      <c r="D51" s="113"/>
    </row>
    <row r="52" spans="2:4" ht="12.75" customHeight="1">
      <c r="B52" s="113" t="s">
        <v>159</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I10" sqref="I10"/>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2" t="s">
        <v>41</v>
      </c>
      <c r="C2" s="283"/>
      <c r="D2" s="283"/>
      <c r="E2" s="283"/>
      <c r="F2" s="283"/>
      <c r="G2" s="283"/>
      <c r="H2" s="283"/>
      <c r="I2" s="283"/>
      <c r="J2" s="283"/>
      <c r="K2" s="283"/>
      <c r="L2" s="283"/>
      <c r="M2" s="283"/>
      <c r="N2" s="283"/>
      <c r="O2" s="283"/>
      <c r="P2" s="283"/>
      <c r="Q2" s="284"/>
      <c r="R2" s="285"/>
      <c r="S2" s="2"/>
      <c r="T2" s="2"/>
      <c r="U2" s="2"/>
      <c r="V2" s="2"/>
      <c r="AB2" s="3" t="s">
        <v>46</v>
      </c>
    </row>
    <row r="3" spans="2:28" ht="27.75" customHeight="1">
      <c r="B3" s="286" t="s">
        <v>0</v>
      </c>
      <c r="C3" s="287"/>
      <c r="D3" s="287"/>
      <c r="E3" s="287"/>
      <c r="F3" s="287"/>
      <c r="G3" s="287"/>
      <c r="H3" s="287"/>
      <c r="I3" s="287"/>
      <c r="J3" s="287"/>
      <c r="K3" s="287"/>
      <c r="L3" s="287"/>
      <c r="M3" s="287"/>
      <c r="N3" s="287"/>
      <c r="O3" s="287"/>
      <c r="P3" s="287"/>
      <c r="Q3" s="288"/>
      <c r="R3" s="289"/>
      <c r="S3" s="2"/>
      <c r="T3" s="2"/>
      <c r="U3" s="2"/>
      <c r="V3" s="2"/>
      <c r="AB3" s="3" t="s">
        <v>45</v>
      </c>
    </row>
    <row r="4" spans="2:28" ht="27.75" customHeight="1">
      <c r="B4" s="290" t="s">
        <v>59</v>
      </c>
      <c r="C4" s="291"/>
      <c r="D4" s="291"/>
      <c r="E4" s="291"/>
      <c r="F4" s="291"/>
      <c r="G4" s="291"/>
      <c r="H4" s="291"/>
      <c r="I4" s="291"/>
      <c r="J4" s="291"/>
      <c r="K4" s="291"/>
      <c r="L4" s="291"/>
      <c r="M4" s="291"/>
      <c r="N4" s="291"/>
      <c r="O4" s="291"/>
      <c r="P4" s="291"/>
      <c r="Q4" s="291"/>
      <c r="R4" s="292"/>
      <c r="S4" s="2"/>
      <c r="T4" s="2"/>
      <c r="U4" s="2"/>
      <c r="V4" s="2"/>
      <c r="AB4" s="3" t="s">
        <v>44</v>
      </c>
    </row>
    <row r="5" spans="2:18" ht="18.75" customHeight="1">
      <c r="B5" s="178" t="s">
        <v>206</v>
      </c>
      <c r="C5" s="1"/>
      <c r="D5" s="1"/>
      <c r="E5" s="1"/>
      <c r="F5" s="1"/>
      <c r="G5" s="1"/>
      <c r="H5" s="1"/>
      <c r="I5" s="1"/>
      <c r="J5" s="5"/>
      <c r="K5" s="6"/>
      <c r="L5" s="6"/>
      <c r="M5" s="6"/>
      <c r="N5" s="1"/>
      <c r="O5" s="1"/>
      <c r="P5" s="1"/>
      <c r="Q5" s="1"/>
      <c r="R5" s="159"/>
    </row>
    <row r="6" spans="2:18" ht="18.75">
      <c r="B6" s="4"/>
      <c r="C6" s="293" t="s">
        <v>231</v>
      </c>
      <c r="D6" s="293"/>
      <c r="E6" s="293"/>
      <c r="F6" s="294" t="s">
        <v>232</v>
      </c>
      <c r="G6" s="294"/>
      <c r="H6" s="294"/>
      <c r="I6" s="294"/>
      <c r="J6" s="294"/>
      <c r="K6" s="293" t="s">
        <v>233</v>
      </c>
      <c r="L6" s="293"/>
      <c r="M6" s="293"/>
      <c r="N6" s="293"/>
      <c r="O6" s="293"/>
      <c r="P6" s="293"/>
      <c r="Q6" s="293"/>
      <c r="R6" s="160"/>
    </row>
    <row r="7" spans="2:18" ht="18.75">
      <c r="B7" s="4"/>
      <c r="C7" s="295" t="s">
        <v>105</v>
      </c>
      <c r="D7" s="295"/>
      <c r="E7" s="295"/>
      <c r="F7" s="296" t="s">
        <v>1</v>
      </c>
      <c r="G7" s="297"/>
      <c r="H7" s="297"/>
      <c r="I7" s="297"/>
      <c r="J7" s="297"/>
      <c r="K7" s="298" t="s">
        <v>106</v>
      </c>
      <c r="L7" s="297"/>
      <c r="M7" s="297"/>
      <c r="N7" s="297"/>
      <c r="O7" s="297"/>
      <c r="P7" s="297"/>
      <c r="Q7" s="297"/>
      <c r="R7" s="160"/>
    </row>
    <row r="8" spans="2:18" ht="15.75" customHeight="1">
      <c r="B8" s="8"/>
      <c r="C8" s="254" t="s">
        <v>9</v>
      </c>
      <c r="D8" s="254"/>
      <c r="E8" s="254"/>
      <c r="F8" s="255" t="s">
        <v>261</v>
      </c>
      <c r="G8" s="256"/>
      <c r="H8" s="256"/>
      <c r="I8" s="256"/>
      <c r="J8" s="257"/>
      <c r="K8" s="261" t="str">
        <f>IF(C8="HN",VLOOKUP(F8,Data!$D$2:$L$14,2,FALSE),IF(C8="HCM",VLOOKUP(F8,Data!$D$2:$L$14,3,FALSE),IF(C8="Hải Phòng",VLOOKUP(F8,Data!$D$2:$L$14,6,FALSE),VLOOKUP(F8,Data!$D$2:$L$14,7,FALSE))))</f>
        <v>23&amp;24/09/2021</v>
      </c>
      <c r="L8" s="261"/>
      <c r="M8" s="261"/>
      <c r="N8" s="261"/>
      <c r="O8" s="261"/>
      <c r="P8" s="261"/>
      <c r="Q8" s="261"/>
      <c r="R8" s="160"/>
    </row>
    <row r="9" spans="2:18" ht="15.75" customHeight="1">
      <c r="B9" s="9"/>
      <c r="C9" s="254"/>
      <c r="D9" s="254"/>
      <c r="E9" s="254"/>
      <c r="F9" s="258"/>
      <c r="G9" s="259"/>
      <c r="H9" s="259"/>
      <c r="I9" s="259"/>
      <c r="J9" s="260"/>
      <c r="K9" s="261"/>
      <c r="L9" s="261"/>
      <c r="M9" s="261"/>
      <c r="N9" s="261"/>
      <c r="O9" s="261"/>
      <c r="P9" s="261"/>
      <c r="Q9" s="261"/>
      <c r="R9" s="160"/>
    </row>
    <row r="10" spans="2:18" ht="20.25">
      <c r="B10" s="178" t="s">
        <v>207</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2" t="s">
        <v>196</v>
      </c>
      <c r="D13" s="262"/>
      <c r="E13" s="243"/>
      <c r="F13" s="250" t="s">
        <v>227</v>
      </c>
      <c r="G13" s="251"/>
      <c r="H13" s="251"/>
      <c r="I13" s="251"/>
      <c r="J13" s="251"/>
      <c r="K13" s="251"/>
      <c r="L13" s="251"/>
      <c r="M13" s="251"/>
      <c r="N13" s="251"/>
      <c r="O13" s="251"/>
      <c r="P13" s="251"/>
      <c r="Q13" s="252"/>
      <c r="R13" s="158"/>
      <c r="S13" s="157"/>
      <c r="T13" s="157"/>
      <c r="U13" s="157"/>
      <c r="V13" s="157"/>
      <c r="W13" s="157"/>
      <c r="X13" s="157"/>
      <c r="Y13" s="157"/>
      <c r="Z13" s="157"/>
      <c r="AA13" s="157"/>
      <c r="AB13" s="157"/>
      <c r="AC13" s="157"/>
      <c r="AD13" s="157"/>
      <c r="AE13" s="157"/>
      <c r="AF13" s="157"/>
      <c r="AG13" s="157"/>
    </row>
    <row r="14" spans="2:22" ht="42" customHeight="1">
      <c r="B14" s="9"/>
      <c r="C14" s="262"/>
      <c r="D14" s="262"/>
      <c r="E14" s="243"/>
      <c r="F14" s="263"/>
      <c r="G14" s="263"/>
      <c r="H14" s="263"/>
      <c r="I14" s="263"/>
      <c r="J14" s="263"/>
      <c r="K14" s="263"/>
      <c r="L14" s="263"/>
      <c r="M14" s="263"/>
      <c r="N14" s="263"/>
      <c r="O14" s="263"/>
      <c r="P14" s="263"/>
      <c r="Q14" s="264"/>
      <c r="R14" s="16"/>
      <c r="S14" s="15"/>
      <c r="T14" s="15"/>
      <c r="U14" s="15"/>
      <c r="V14" s="15"/>
    </row>
    <row r="15" spans="2:18" ht="33.75" customHeight="1">
      <c r="B15" s="9"/>
      <c r="C15" s="265" t="s">
        <v>235</v>
      </c>
      <c r="D15" s="266"/>
      <c r="E15" s="266"/>
      <c r="F15" s="250" t="s">
        <v>237</v>
      </c>
      <c r="G15" s="244"/>
      <c r="H15" s="244"/>
      <c r="I15" s="269" t="s">
        <v>239</v>
      </c>
      <c r="J15" s="271"/>
      <c r="K15" s="272"/>
      <c r="L15" s="272"/>
      <c r="M15" s="272"/>
      <c r="N15" s="272"/>
      <c r="O15" s="272"/>
      <c r="P15" s="272"/>
      <c r="Q15" s="273"/>
      <c r="R15" s="17"/>
    </row>
    <row r="16" spans="2:18" ht="54" customHeight="1">
      <c r="B16" s="9"/>
      <c r="C16" s="267"/>
      <c r="D16" s="268"/>
      <c r="E16" s="268"/>
      <c r="F16" s="277"/>
      <c r="G16" s="278"/>
      <c r="H16" s="278"/>
      <c r="I16" s="270"/>
      <c r="J16" s="274"/>
      <c r="K16" s="275"/>
      <c r="L16" s="275"/>
      <c r="M16" s="275"/>
      <c r="N16" s="275"/>
      <c r="O16" s="275"/>
      <c r="P16" s="275"/>
      <c r="Q16" s="276"/>
      <c r="R16" s="17"/>
    </row>
    <row r="17" spans="2:18" ht="28.5" customHeight="1">
      <c r="B17" s="9"/>
      <c r="C17" s="243" t="s">
        <v>198</v>
      </c>
      <c r="D17" s="243"/>
      <c r="E17" s="243"/>
      <c r="F17" s="253" t="s">
        <v>229</v>
      </c>
      <c r="G17" s="253"/>
      <c r="H17" s="253"/>
      <c r="I17" s="183" t="s">
        <v>223</v>
      </c>
      <c r="J17" s="245"/>
      <c r="K17" s="245"/>
      <c r="L17" s="245"/>
      <c r="M17" s="245"/>
      <c r="N17" s="245"/>
      <c r="O17" s="245"/>
      <c r="P17" s="245"/>
      <c r="Q17" s="245"/>
      <c r="R17" s="17"/>
    </row>
    <row r="18" spans="2:18" ht="28.5" customHeight="1">
      <c r="B18" s="9"/>
      <c r="C18" s="243"/>
      <c r="D18" s="243"/>
      <c r="E18" s="243"/>
      <c r="F18" s="246"/>
      <c r="G18" s="246"/>
      <c r="H18" s="246"/>
      <c r="I18" s="183" t="s">
        <v>224</v>
      </c>
      <c r="J18" s="245"/>
      <c r="K18" s="245"/>
      <c r="L18" s="245"/>
      <c r="M18" s="245"/>
      <c r="N18" s="245"/>
      <c r="O18" s="245"/>
      <c r="P18" s="245"/>
      <c r="Q18" s="245"/>
      <c r="R18" s="17"/>
    </row>
    <row r="19" spans="2:18" ht="28.5" customHeight="1">
      <c r="B19" s="9"/>
      <c r="C19" s="243" t="s">
        <v>236</v>
      </c>
      <c r="D19" s="243"/>
      <c r="E19" s="243"/>
      <c r="F19" s="244" t="s">
        <v>238</v>
      </c>
      <c r="G19" s="244"/>
      <c r="H19" s="244"/>
      <c r="I19" s="184" t="s">
        <v>240</v>
      </c>
      <c r="J19" s="245"/>
      <c r="K19" s="245"/>
      <c r="L19" s="245"/>
      <c r="M19" s="245"/>
      <c r="N19" s="245"/>
      <c r="O19" s="245"/>
      <c r="P19" s="245"/>
      <c r="Q19" s="245"/>
      <c r="R19" s="17"/>
    </row>
    <row r="20" spans="2:18" ht="28.5" customHeight="1">
      <c r="B20" s="9"/>
      <c r="C20" s="243"/>
      <c r="D20" s="243"/>
      <c r="E20" s="243"/>
      <c r="F20" s="246"/>
      <c r="G20" s="246"/>
      <c r="H20" s="246"/>
      <c r="I20" s="184" t="s">
        <v>241</v>
      </c>
      <c r="J20" s="245"/>
      <c r="K20" s="245"/>
      <c r="L20" s="245"/>
      <c r="M20" s="245"/>
      <c r="N20" s="245"/>
      <c r="O20" s="245"/>
      <c r="P20" s="245"/>
      <c r="Q20" s="245"/>
      <c r="R20" s="17"/>
    </row>
    <row r="21" spans="2:18" ht="19.5" customHeight="1">
      <c r="B21" s="20"/>
      <c r="C21" s="247" t="s">
        <v>242</v>
      </c>
      <c r="D21" s="248"/>
      <c r="E21" s="248"/>
      <c r="F21" s="248"/>
      <c r="G21" s="248"/>
      <c r="H21" s="248"/>
      <c r="I21" s="248"/>
      <c r="J21" s="248"/>
      <c r="K21" s="248"/>
      <c r="L21" s="248"/>
      <c r="M21" s="248"/>
      <c r="N21" s="248"/>
      <c r="O21" s="248"/>
      <c r="P21" s="248"/>
      <c r="Q21" s="249"/>
      <c r="R21" s="21"/>
    </row>
    <row r="22" spans="2:18" ht="19.5" customHeight="1">
      <c r="B22" s="22"/>
      <c r="C22" s="23"/>
      <c r="D22" s="24" t="s">
        <v>38</v>
      </c>
      <c r="E22" s="24"/>
      <c r="F22" s="18"/>
      <c r="G22" s="19" t="s">
        <v>75</v>
      </c>
      <c r="H22" s="18"/>
      <c r="I22" s="94" t="s">
        <v>121</v>
      </c>
      <c r="J22" s="18"/>
      <c r="K22" s="18"/>
      <c r="L22" s="18"/>
      <c r="M22" s="19"/>
      <c r="N22" s="25" t="s">
        <v>104</v>
      </c>
      <c r="O22" s="24" t="s">
        <v>123</v>
      </c>
      <c r="P22" s="23"/>
      <c r="Q22" s="26"/>
      <c r="R22" s="27"/>
    </row>
    <row r="23" spans="2:18" ht="19.5" customHeight="1">
      <c r="B23" s="22"/>
      <c r="C23" s="28"/>
      <c r="D23" s="29" t="s">
        <v>39</v>
      </c>
      <c r="E23" s="29"/>
      <c r="F23" s="30"/>
      <c r="G23" s="29" t="s">
        <v>5</v>
      </c>
      <c r="H23" s="30"/>
      <c r="I23" s="95" t="s">
        <v>122</v>
      </c>
      <c r="J23" s="30"/>
      <c r="K23" s="30"/>
      <c r="L23" s="30"/>
      <c r="M23" s="29"/>
      <c r="N23" s="31" t="s">
        <v>104</v>
      </c>
      <c r="O23" s="31" t="s">
        <v>124</v>
      </c>
      <c r="P23" s="29"/>
      <c r="Q23" s="32"/>
      <c r="R23" s="33"/>
    </row>
    <row r="24" spans="2:18" ht="39.75" customHeight="1">
      <c r="B24" s="20"/>
      <c r="C24" s="279" t="s">
        <v>221</v>
      </c>
      <c r="D24" s="280"/>
      <c r="E24" s="280"/>
      <c r="F24" s="280"/>
      <c r="G24" s="280"/>
      <c r="H24" s="280"/>
      <c r="I24" s="280"/>
      <c r="J24" s="280"/>
      <c r="K24" s="281"/>
      <c r="L24" s="185" t="s">
        <v>243</v>
      </c>
      <c r="M24" s="324" t="s">
        <v>244</v>
      </c>
      <c r="N24" s="324"/>
      <c r="O24" s="324"/>
      <c r="P24" s="324"/>
      <c r="Q24" s="325"/>
      <c r="R24" s="21"/>
    </row>
    <row r="25" spans="2:18" ht="29.25" customHeight="1">
      <c r="B25" s="178" t="s">
        <v>245</v>
      </c>
      <c r="C25" s="10"/>
      <c r="D25" s="10"/>
      <c r="E25" s="10"/>
      <c r="F25" s="1"/>
      <c r="G25" s="1"/>
      <c r="H25" s="1"/>
      <c r="I25" s="1"/>
      <c r="J25" s="1"/>
      <c r="K25" s="1"/>
      <c r="L25" s="1"/>
      <c r="M25" s="1"/>
      <c r="N25" s="1"/>
      <c r="O25" s="1"/>
      <c r="P25" s="1"/>
      <c r="Q25" s="1"/>
      <c r="R25" s="7"/>
    </row>
    <row r="26" spans="2:18" ht="33" customHeight="1">
      <c r="B26" s="9"/>
      <c r="C26" s="239" t="s">
        <v>6</v>
      </c>
      <c r="D26" s="239" t="s">
        <v>43</v>
      </c>
      <c r="E26" s="241" t="s">
        <v>246</v>
      </c>
      <c r="F26" s="241" t="s">
        <v>247</v>
      </c>
      <c r="G26" s="241" t="s">
        <v>248</v>
      </c>
      <c r="H26" s="207" t="s">
        <v>249</v>
      </c>
      <c r="I26" s="208"/>
      <c r="J26" s="197" t="s">
        <v>217</v>
      </c>
      <c r="K26" s="197"/>
      <c r="L26" s="197"/>
      <c r="M26" s="197"/>
      <c r="N26" s="197"/>
      <c r="O26" s="197"/>
      <c r="P26" s="197"/>
      <c r="Q26" s="197"/>
      <c r="R26" s="34"/>
    </row>
    <row r="27" spans="2:18" ht="31.5" customHeight="1">
      <c r="B27" s="9"/>
      <c r="C27" s="240"/>
      <c r="D27" s="240"/>
      <c r="E27" s="242"/>
      <c r="F27" s="242"/>
      <c r="G27" s="241"/>
      <c r="H27" s="181" t="s">
        <v>250</v>
      </c>
      <c r="I27" s="182" t="s">
        <v>219</v>
      </c>
      <c r="J27" s="197"/>
      <c r="K27" s="197"/>
      <c r="L27" s="197"/>
      <c r="M27" s="197"/>
      <c r="N27" s="197"/>
      <c r="O27" s="197"/>
      <c r="P27" s="197"/>
      <c r="Q27" s="197"/>
      <c r="R27" s="34"/>
    </row>
    <row r="28" spans="2:18" ht="30" customHeight="1">
      <c r="B28" s="9"/>
      <c r="C28" s="161">
        <v>1</v>
      </c>
      <c r="D28" s="138"/>
      <c r="E28" s="152"/>
      <c r="F28" s="153"/>
      <c r="G28" s="153"/>
      <c r="H28" s="139"/>
      <c r="I28" s="139"/>
      <c r="J28" s="198"/>
      <c r="K28" s="199"/>
      <c r="L28" s="199"/>
      <c r="M28" s="199"/>
      <c r="N28" s="199"/>
      <c r="O28" s="199"/>
      <c r="P28" s="199"/>
      <c r="Q28" s="200"/>
      <c r="R28" s="16"/>
    </row>
    <row r="29" spans="2:18" ht="30" customHeight="1">
      <c r="B29" s="9"/>
      <c r="C29" s="161">
        <v>2</v>
      </c>
      <c r="D29" s="138"/>
      <c r="E29" s="152"/>
      <c r="F29" s="153"/>
      <c r="G29" s="153"/>
      <c r="H29" s="139"/>
      <c r="I29" s="139"/>
      <c r="J29" s="201"/>
      <c r="K29" s="202"/>
      <c r="L29" s="202"/>
      <c r="M29" s="202"/>
      <c r="N29" s="202"/>
      <c r="O29" s="202"/>
      <c r="P29" s="202"/>
      <c r="Q29" s="203"/>
      <c r="R29" s="16"/>
    </row>
    <row r="30" spans="2:18" ht="30" customHeight="1">
      <c r="B30" s="9"/>
      <c r="C30" s="161">
        <v>3</v>
      </c>
      <c r="D30" s="138"/>
      <c r="E30" s="152"/>
      <c r="F30" s="153"/>
      <c r="G30" s="153"/>
      <c r="H30" s="139"/>
      <c r="I30" s="139"/>
      <c r="J30" s="201"/>
      <c r="K30" s="202"/>
      <c r="L30" s="202"/>
      <c r="M30" s="202"/>
      <c r="N30" s="202"/>
      <c r="O30" s="202"/>
      <c r="P30" s="202"/>
      <c r="Q30" s="203"/>
      <c r="R30" s="16"/>
    </row>
    <row r="31" spans="2:18" ht="30" customHeight="1">
      <c r="B31" s="9"/>
      <c r="C31" s="161">
        <v>4</v>
      </c>
      <c r="D31" s="138"/>
      <c r="E31" s="152"/>
      <c r="F31" s="153"/>
      <c r="G31" s="153"/>
      <c r="H31" s="139"/>
      <c r="I31" s="139"/>
      <c r="J31" s="201"/>
      <c r="K31" s="202"/>
      <c r="L31" s="202"/>
      <c r="M31" s="202"/>
      <c r="N31" s="202"/>
      <c r="O31" s="202"/>
      <c r="P31" s="202"/>
      <c r="Q31" s="203"/>
      <c r="R31" s="16"/>
    </row>
    <row r="32" spans="2:18" ht="30" customHeight="1">
      <c r="B32" s="9"/>
      <c r="C32" s="161">
        <v>5</v>
      </c>
      <c r="D32" s="138"/>
      <c r="E32" s="152"/>
      <c r="F32" s="153"/>
      <c r="G32" s="153"/>
      <c r="H32" s="139"/>
      <c r="I32" s="139"/>
      <c r="J32" s="201"/>
      <c r="K32" s="202"/>
      <c r="L32" s="202"/>
      <c r="M32" s="202"/>
      <c r="N32" s="202"/>
      <c r="O32" s="202"/>
      <c r="P32" s="202"/>
      <c r="Q32" s="203"/>
      <c r="R32" s="16"/>
    </row>
    <row r="33" spans="2:18" ht="30" customHeight="1">
      <c r="B33" s="9"/>
      <c r="C33" s="161">
        <v>6</v>
      </c>
      <c r="D33" s="138"/>
      <c r="E33" s="152"/>
      <c r="F33" s="153"/>
      <c r="G33" s="153"/>
      <c r="H33" s="139"/>
      <c r="I33" s="139"/>
      <c r="J33" s="201"/>
      <c r="K33" s="202"/>
      <c r="L33" s="202"/>
      <c r="M33" s="202"/>
      <c r="N33" s="202"/>
      <c r="O33" s="202"/>
      <c r="P33" s="202"/>
      <c r="Q33" s="203"/>
      <c r="R33" s="16"/>
    </row>
    <row r="34" spans="2:18" ht="30" customHeight="1">
      <c r="B34" s="9"/>
      <c r="C34" s="161">
        <v>7</v>
      </c>
      <c r="D34" s="138"/>
      <c r="E34" s="152"/>
      <c r="F34" s="153"/>
      <c r="G34" s="153"/>
      <c r="H34" s="139"/>
      <c r="I34" s="139"/>
      <c r="J34" s="201"/>
      <c r="K34" s="202"/>
      <c r="L34" s="202"/>
      <c r="M34" s="202"/>
      <c r="N34" s="202"/>
      <c r="O34" s="202"/>
      <c r="P34" s="202"/>
      <c r="Q34" s="203"/>
      <c r="R34" s="16"/>
    </row>
    <row r="35" spans="2:18" ht="30" customHeight="1">
      <c r="B35" s="9"/>
      <c r="C35" s="161">
        <v>8</v>
      </c>
      <c r="D35" s="138"/>
      <c r="E35" s="152"/>
      <c r="F35" s="153"/>
      <c r="G35" s="153"/>
      <c r="H35" s="139"/>
      <c r="I35" s="139"/>
      <c r="J35" s="201"/>
      <c r="K35" s="202"/>
      <c r="L35" s="202"/>
      <c r="M35" s="202"/>
      <c r="N35" s="202"/>
      <c r="O35" s="202"/>
      <c r="P35" s="202"/>
      <c r="Q35" s="203"/>
      <c r="R35" s="16"/>
    </row>
    <row r="36" spans="2:18" ht="30" customHeight="1">
      <c r="B36" s="9"/>
      <c r="C36" s="161">
        <v>9</v>
      </c>
      <c r="D36" s="138"/>
      <c r="E36" s="152"/>
      <c r="F36" s="153"/>
      <c r="G36" s="153"/>
      <c r="H36" s="139"/>
      <c r="I36" s="139"/>
      <c r="J36" s="201"/>
      <c r="K36" s="202"/>
      <c r="L36" s="202"/>
      <c r="M36" s="202"/>
      <c r="N36" s="202"/>
      <c r="O36" s="202"/>
      <c r="P36" s="202"/>
      <c r="Q36" s="203"/>
      <c r="R36" s="16"/>
    </row>
    <row r="37" spans="2:18" ht="30" customHeight="1">
      <c r="B37" s="9"/>
      <c r="C37" s="161">
        <v>10</v>
      </c>
      <c r="D37" s="138"/>
      <c r="E37" s="152"/>
      <c r="F37" s="153"/>
      <c r="G37" s="153"/>
      <c r="H37" s="139"/>
      <c r="I37" s="139"/>
      <c r="J37" s="201"/>
      <c r="K37" s="202"/>
      <c r="L37" s="202"/>
      <c r="M37" s="202"/>
      <c r="N37" s="202"/>
      <c r="O37" s="202"/>
      <c r="P37" s="202"/>
      <c r="Q37" s="203"/>
      <c r="R37" s="16"/>
    </row>
    <row r="38" spans="2:18" ht="30" customHeight="1">
      <c r="B38" s="9"/>
      <c r="C38" s="161">
        <v>11</v>
      </c>
      <c r="D38" s="138"/>
      <c r="E38" s="152"/>
      <c r="F38" s="153"/>
      <c r="G38" s="153"/>
      <c r="H38" s="139"/>
      <c r="I38" s="139"/>
      <c r="J38" s="201"/>
      <c r="K38" s="202"/>
      <c r="L38" s="202"/>
      <c r="M38" s="202"/>
      <c r="N38" s="202"/>
      <c r="O38" s="202"/>
      <c r="P38" s="202"/>
      <c r="Q38" s="203"/>
      <c r="R38" s="16"/>
    </row>
    <row r="39" spans="2:18" ht="30" customHeight="1">
      <c r="B39" s="9"/>
      <c r="C39" s="161">
        <v>12</v>
      </c>
      <c r="D39" s="138"/>
      <c r="E39" s="152"/>
      <c r="F39" s="153"/>
      <c r="G39" s="153"/>
      <c r="H39" s="139"/>
      <c r="I39" s="139"/>
      <c r="J39" s="201"/>
      <c r="K39" s="202"/>
      <c r="L39" s="202"/>
      <c r="M39" s="202"/>
      <c r="N39" s="202"/>
      <c r="O39" s="202"/>
      <c r="P39" s="202"/>
      <c r="Q39" s="203"/>
      <c r="R39" s="16"/>
    </row>
    <row r="40" spans="2:18" ht="19.5" customHeight="1">
      <c r="B40" s="9"/>
      <c r="C40" s="59">
        <f>COUNTA(E28:E39)</f>
        <v>0</v>
      </c>
      <c r="D40" s="60"/>
      <c r="E40" s="137"/>
      <c r="F40" s="137"/>
      <c r="G40" s="137"/>
      <c r="H40" s="137"/>
      <c r="I40" s="137"/>
      <c r="J40" s="204"/>
      <c r="K40" s="205"/>
      <c r="L40" s="205"/>
      <c r="M40" s="205"/>
      <c r="N40" s="205"/>
      <c r="O40" s="205"/>
      <c r="P40" s="205"/>
      <c r="Q40" s="206"/>
      <c r="R40" s="7"/>
    </row>
    <row r="41" spans="2:18" ht="27" customHeight="1">
      <c r="B41" s="178" t="s">
        <v>209</v>
      </c>
      <c r="C41" s="10"/>
      <c r="D41" s="10"/>
      <c r="E41" s="10"/>
      <c r="F41" s="1"/>
      <c r="G41" s="1"/>
      <c r="H41" s="1"/>
      <c r="I41" s="1"/>
      <c r="J41" s="1"/>
      <c r="K41" s="1"/>
      <c r="L41" s="1"/>
      <c r="M41" s="1"/>
      <c r="N41" s="1"/>
      <c r="O41" s="1"/>
      <c r="P41" s="1"/>
      <c r="Q41" s="1"/>
      <c r="R41" s="7"/>
    </row>
    <row r="42" spans="2:18" ht="24.75" customHeight="1">
      <c r="B42" s="9"/>
      <c r="C42" s="207" t="s">
        <v>212</v>
      </c>
      <c r="D42" s="208"/>
      <c r="E42" s="208"/>
      <c r="F42" s="208"/>
      <c r="G42" s="208"/>
      <c r="H42" s="208"/>
      <c r="I42" s="208"/>
      <c r="J42" s="208"/>
      <c r="K42" s="208"/>
      <c r="L42" s="208"/>
      <c r="M42" s="208"/>
      <c r="N42" s="208"/>
      <c r="O42" s="208"/>
      <c r="P42" s="208"/>
      <c r="Q42" s="209"/>
      <c r="R42" s="35"/>
    </row>
    <row r="43" spans="2:18" ht="29.25" customHeight="1">
      <c r="B43" s="9"/>
      <c r="C43" s="326"/>
      <c r="D43" s="327"/>
      <c r="E43" s="327"/>
      <c r="F43" s="327"/>
      <c r="G43" s="327"/>
      <c r="H43" s="327"/>
      <c r="I43" s="327"/>
      <c r="J43" s="327"/>
      <c r="K43" s="327"/>
      <c r="L43" s="327"/>
      <c r="M43" s="327"/>
      <c r="N43" s="327"/>
      <c r="O43" s="327"/>
      <c r="P43" s="327"/>
      <c r="Q43" s="328"/>
      <c r="R43" s="21"/>
    </row>
    <row r="44" spans="2:18" ht="15">
      <c r="B44" s="9"/>
      <c r="C44" s="329"/>
      <c r="D44" s="330"/>
      <c r="E44" s="330"/>
      <c r="F44" s="330"/>
      <c r="G44" s="330"/>
      <c r="H44" s="330"/>
      <c r="I44" s="330"/>
      <c r="J44" s="330"/>
      <c r="K44" s="330"/>
      <c r="L44" s="330"/>
      <c r="M44" s="330"/>
      <c r="N44" s="330"/>
      <c r="O44" s="330"/>
      <c r="P44" s="330"/>
      <c r="Q44" s="331"/>
      <c r="R44" s="21"/>
    </row>
    <row r="45" spans="2:18" ht="16.5" customHeight="1">
      <c r="B45" s="9"/>
      <c r="C45" s="329"/>
      <c r="D45" s="330"/>
      <c r="E45" s="330"/>
      <c r="F45" s="330"/>
      <c r="G45" s="330"/>
      <c r="H45" s="330"/>
      <c r="I45" s="330"/>
      <c r="J45" s="330"/>
      <c r="K45" s="330"/>
      <c r="L45" s="330"/>
      <c r="M45" s="330"/>
      <c r="N45" s="330"/>
      <c r="O45" s="330"/>
      <c r="P45" s="330"/>
      <c r="Q45" s="331"/>
      <c r="R45" s="21"/>
    </row>
    <row r="46" spans="2:18" ht="15">
      <c r="B46" s="9"/>
      <c r="C46" s="332"/>
      <c r="D46" s="333"/>
      <c r="E46" s="333"/>
      <c r="F46" s="333"/>
      <c r="G46" s="333"/>
      <c r="H46" s="333"/>
      <c r="I46" s="333"/>
      <c r="J46" s="333"/>
      <c r="K46" s="333"/>
      <c r="L46" s="333"/>
      <c r="M46" s="333"/>
      <c r="N46" s="333"/>
      <c r="O46" s="333"/>
      <c r="P46" s="333"/>
      <c r="Q46" s="334"/>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210</v>
      </c>
      <c r="C48" s="10"/>
      <c r="D48" s="10"/>
      <c r="E48" s="10"/>
      <c r="F48" s="1"/>
      <c r="G48" s="1"/>
      <c r="H48" s="1"/>
      <c r="I48" s="1"/>
      <c r="J48" s="1"/>
      <c r="K48" s="1"/>
      <c r="L48" s="1"/>
      <c r="M48" s="1"/>
      <c r="N48" s="1"/>
      <c r="O48" s="1"/>
      <c r="P48" s="1"/>
      <c r="Q48" s="1"/>
      <c r="R48" s="7"/>
    </row>
    <row r="49" spans="2:18" ht="15" customHeight="1">
      <c r="B49" s="9"/>
      <c r="C49" s="190" t="s">
        <v>200</v>
      </c>
      <c r="D49" s="191"/>
      <c r="E49" s="191"/>
      <c r="F49" s="238" t="s">
        <v>32</v>
      </c>
      <c r="G49" s="238"/>
      <c r="H49" s="238"/>
      <c r="I49" s="238"/>
      <c r="J49" s="238"/>
      <c r="K49" s="238"/>
      <c r="L49" s="238"/>
      <c r="M49" s="238"/>
      <c r="N49" s="238"/>
      <c r="O49" s="238"/>
      <c r="P49" s="238"/>
      <c r="Q49" s="238"/>
      <c r="R49" s="39"/>
    </row>
    <row r="50" spans="2:18" ht="15" customHeight="1">
      <c r="B50" s="9"/>
      <c r="C50" s="190"/>
      <c r="D50" s="191"/>
      <c r="E50" s="191"/>
      <c r="F50" s="238"/>
      <c r="G50" s="238"/>
      <c r="H50" s="238"/>
      <c r="I50" s="238"/>
      <c r="J50" s="238"/>
      <c r="K50" s="238"/>
      <c r="L50" s="238"/>
      <c r="M50" s="238"/>
      <c r="N50" s="238"/>
      <c r="O50" s="238"/>
      <c r="P50" s="238"/>
      <c r="Q50" s="238"/>
      <c r="R50" s="39"/>
    </row>
    <row r="51" spans="2:18" ht="15" customHeight="1">
      <c r="B51" s="9"/>
      <c r="C51" s="190" t="s">
        <v>201</v>
      </c>
      <c r="D51" s="191"/>
      <c r="E51" s="191"/>
      <c r="F51" s="192" t="s">
        <v>7</v>
      </c>
      <c r="G51" s="192"/>
      <c r="H51" s="192"/>
      <c r="I51" s="192"/>
      <c r="J51" s="192"/>
      <c r="K51" s="192"/>
      <c r="L51" s="192"/>
      <c r="M51" s="192"/>
      <c r="N51" s="192"/>
      <c r="O51" s="192"/>
      <c r="P51" s="192"/>
      <c r="Q51" s="192"/>
      <c r="R51" s="34"/>
    </row>
    <row r="52" spans="2:18" ht="15" customHeight="1">
      <c r="B52" s="9"/>
      <c r="C52" s="190"/>
      <c r="D52" s="191"/>
      <c r="E52" s="191"/>
      <c r="F52" s="192"/>
      <c r="G52" s="192"/>
      <c r="H52" s="192"/>
      <c r="I52" s="192"/>
      <c r="J52" s="192"/>
      <c r="K52" s="192"/>
      <c r="L52" s="192"/>
      <c r="M52" s="192"/>
      <c r="N52" s="192"/>
      <c r="O52" s="192"/>
      <c r="P52" s="192"/>
      <c r="Q52" s="192"/>
      <c r="R52" s="34"/>
    </row>
    <row r="53" spans="2:18" ht="15" customHeight="1">
      <c r="B53" s="9"/>
      <c r="C53" s="190" t="s">
        <v>202</v>
      </c>
      <c r="D53" s="191"/>
      <c r="E53" s="191"/>
      <c r="F53" s="192" t="s">
        <v>53</v>
      </c>
      <c r="G53" s="192"/>
      <c r="H53" s="192"/>
      <c r="I53" s="192"/>
      <c r="J53" s="192"/>
      <c r="K53" s="192"/>
      <c r="L53" s="192"/>
      <c r="M53" s="192"/>
      <c r="N53" s="192"/>
      <c r="O53" s="192"/>
      <c r="P53" s="192"/>
      <c r="Q53" s="192"/>
      <c r="R53" s="34"/>
    </row>
    <row r="54" spans="2:18" ht="15" customHeight="1">
      <c r="B54" s="9"/>
      <c r="C54" s="190"/>
      <c r="D54" s="191"/>
      <c r="E54" s="191"/>
      <c r="F54" s="192"/>
      <c r="G54" s="192"/>
      <c r="H54" s="192"/>
      <c r="I54" s="192"/>
      <c r="J54" s="192"/>
      <c r="K54" s="192"/>
      <c r="L54" s="192"/>
      <c r="M54" s="192"/>
      <c r="N54" s="192"/>
      <c r="O54" s="192"/>
      <c r="P54" s="192"/>
      <c r="Q54" s="192"/>
      <c r="R54" s="34"/>
    </row>
    <row r="55" spans="2:18" ht="15" customHeight="1">
      <c r="B55" s="9"/>
      <c r="C55" s="190" t="s">
        <v>203</v>
      </c>
      <c r="D55" s="191"/>
      <c r="E55" s="191"/>
      <c r="F55" s="232" t="str">
        <f>IF(C8="HN",VLOOKUP(F8,Data!$D$2:$L$14,4,FALSE),IF(C8="HCM",VLOOKUP(F8,Data!$D$2:$L$14,5,FALSE)))</f>
        <v>20/09/2021</v>
      </c>
      <c r="G55" s="233"/>
      <c r="H55" s="233"/>
      <c r="I55" s="233"/>
      <c r="J55" s="233"/>
      <c r="K55" s="233"/>
      <c r="L55" s="233"/>
      <c r="M55" s="233"/>
      <c r="N55" s="233"/>
      <c r="O55" s="233"/>
      <c r="P55" s="233"/>
      <c r="Q55" s="234"/>
      <c r="R55" s="34"/>
    </row>
    <row r="56" spans="2:18" ht="15" customHeight="1">
      <c r="B56" s="9"/>
      <c r="C56" s="190"/>
      <c r="D56" s="191"/>
      <c r="E56" s="191"/>
      <c r="F56" s="235"/>
      <c r="G56" s="236"/>
      <c r="H56" s="236"/>
      <c r="I56" s="236"/>
      <c r="J56" s="236"/>
      <c r="K56" s="236"/>
      <c r="L56" s="236"/>
      <c r="M56" s="236"/>
      <c r="N56" s="236"/>
      <c r="O56" s="236"/>
      <c r="P56" s="236"/>
      <c r="Q56" s="237"/>
      <c r="R56" s="34"/>
    </row>
    <row r="57" spans="2:18" ht="33" customHeight="1">
      <c r="B57" s="9"/>
      <c r="C57" s="228" t="s">
        <v>204</v>
      </c>
      <c r="D57" s="229"/>
      <c r="E57" s="229"/>
      <c r="F57" s="335"/>
      <c r="G57" s="336"/>
      <c r="H57" s="336"/>
      <c r="I57" s="336"/>
      <c r="J57" s="336"/>
      <c r="K57" s="336"/>
      <c r="L57" s="336"/>
      <c r="M57" s="336"/>
      <c r="N57" s="336"/>
      <c r="O57" s="336"/>
      <c r="P57" s="336"/>
      <c r="Q57" s="337"/>
      <c r="R57" s="96"/>
    </row>
    <row r="58" spans="2:18" ht="42.75" customHeight="1">
      <c r="B58" s="9"/>
      <c r="C58" s="230"/>
      <c r="D58" s="231"/>
      <c r="E58" s="231"/>
      <c r="F58" s="338"/>
      <c r="G58" s="339"/>
      <c r="H58" s="339"/>
      <c r="I58" s="339"/>
      <c r="J58" s="339"/>
      <c r="K58" s="339"/>
      <c r="L58" s="339"/>
      <c r="M58" s="339"/>
      <c r="N58" s="339"/>
      <c r="O58" s="339"/>
      <c r="P58" s="339"/>
      <c r="Q58" s="340"/>
      <c r="R58" s="96"/>
    </row>
    <row r="59" spans="2:18" ht="7.5" customHeight="1">
      <c r="B59" s="9"/>
      <c r="C59" s="1"/>
      <c r="D59" s="1"/>
      <c r="E59" s="1"/>
      <c r="F59" s="1"/>
      <c r="G59" s="1"/>
      <c r="H59" s="1"/>
      <c r="I59" s="1"/>
      <c r="J59" s="1"/>
      <c r="K59" s="1"/>
      <c r="L59" s="1"/>
      <c r="M59" s="1"/>
      <c r="N59" s="1"/>
      <c r="O59" s="1"/>
      <c r="P59" s="1"/>
      <c r="Q59" s="1"/>
      <c r="R59" s="7"/>
    </row>
    <row r="60" spans="2:18" ht="20.25">
      <c r="B60" s="178" t="s">
        <v>211</v>
      </c>
      <c r="C60" s="10"/>
      <c r="D60" s="10"/>
      <c r="E60" s="10"/>
      <c r="F60" s="1"/>
      <c r="G60" s="1"/>
      <c r="H60" s="1"/>
      <c r="I60" s="1"/>
      <c r="J60" s="1"/>
      <c r="K60" s="1"/>
      <c r="L60" s="1"/>
      <c r="M60" s="1"/>
      <c r="N60" s="1"/>
      <c r="O60" s="1"/>
      <c r="P60" s="1"/>
      <c r="Q60" s="1"/>
      <c r="R60" s="7"/>
    </row>
    <row r="61" spans="2:18" ht="20.25" customHeight="1">
      <c r="B61" s="11"/>
      <c r="C61" s="193" t="str">
        <f>VLOOKUP(C8,Data!$B$24:$C$27,2,FALSE)</f>
        <v>Địa điểm tổ chức Hội thảo sẽ được thông báo trước ngày hội thảo</v>
      </c>
      <c r="D61" s="193"/>
      <c r="E61" s="193"/>
      <c r="F61" s="193"/>
      <c r="G61" s="193"/>
      <c r="H61" s="193"/>
      <c r="I61" s="193"/>
      <c r="J61" s="193"/>
      <c r="K61" s="193"/>
      <c r="L61" s="193"/>
      <c r="M61" s="193"/>
      <c r="N61" s="1"/>
      <c r="O61" s="1"/>
      <c r="P61" s="1"/>
      <c r="Q61" s="1"/>
      <c r="R61" s="7"/>
    </row>
    <row r="62" spans="2:18" ht="16.5" customHeight="1">
      <c r="B62" s="11"/>
      <c r="C62" s="186" t="s">
        <v>131</v>
      </c>
      <c r="D62" s="186"/>
      <c r="E62" s="186"/>
      <c r="F62" s="186"/>
      <c r="G62" s="186"/>
      <c r="H62" s="186"/>
      <c r="I62" s="186"/>
      <c r="J62" s="186"/>
      <c r="K62" s="186"/>
      <c r="L62" s="186"/>
      <c r="M62" s="186"/>
      <c r="N62" s="1"/>
      <c r="O62" s="1"/>
      <c r="P62" s="1"/>
      <c r="Q62" s="1"/>
      <c r="R62" s="7"/>
    </row>
    <row r="63" spans="2:18" ht="24" customHeight="1">
      <c r="B63" s="9"/>
      <c r="C63" s="194" t="s">
        <v>251</v>
      </c>
      <c r="D63" s="195"/>
      <c r="E63" s="195"/>
      <c r="F63" s="195"/>
      <c r="G63" s="195"/>
      <c r="H63" s="195"/>
      <c r="I63" s="195"/>
      <c r="J63" s="195"/>
      <c r="K63" s="195"/>
      <c r="L63" s="195"/>
      <c r="M63" s="195"/>
      <c r="N63" s="195"/>
      <c r="O63" s="195"/>
      <c r="P63" s="195"/>
      <c r="Q63" s="196"/>
      <c r="R63" s="7"/>
    </row>
    <row r="64" spans="1:18" s="42" customFormat="1" ht="150" customHeight="1">
      <c r="A64" s="6"/>
      <c r="B64" s="40"/>
      <c r="C64" s="219" t="s">
        <v>253</v>
      </c>
      <c r="D64" s="220"/>
      <c r="E64" s="220"/>
      <c r="F64" s="220"/>
      <c r="G64" s="220"/>
      <c r="H64" s="220"/>
      <c r="I64" s="220"/>
      <c r="J64" s="220"/>
      <c r="K64" s="220"/>
      <c r="L64" s="220"/>
      <c r="M64" s="220"/>
      <c r="N64" s="220"/>
      <c r="O64" s="220"/>
      <c r="P64" s="220"/>
      <c r="Q64" s="221"/>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61:M61"/>
    <mergeCell ref="C63:Q63"/>
    <mergeCell ref="C64:Q64"/>
    <mergeCell ref="C53:E54"/>
    <mergeCell ref="F53:Q54"/>
    <mergeCell ref="C55:E56"/>
    <mergeCell ref="F55:Q56"/>
    <mergeCell ref="C57:E58"/>
    <mergeCell ref="F57:Q58"/>
    <mergeCell ref="J28:Q40"/>
    <mergeCell ref="C42:Q42"/>
    <mergeCell ref="C43:Q46"/>
    <mergeCell ref="C49:E50"/>
    <mergeCell ref="F49:Q50"/>
    <mergeCell ref="C51:E52"/>
    <mergeCell ref="F51:Q52"/>
    <mergeCell ref="C21:Q21"/>
    <mergeCell ref="C26:C27"/>
    <mergeCell ref="D26:D27"/>
    <mergeCell ref="E26:E27"/>
    <mergeCell ref="F26:F27"/>
    <mergeCell ref="G26:G27"/>
    <mergeCell ref="H26:I26"/>
    <mergeCell ref="J26:Q27"/>
    <mergeCell ref="C24:K24"/>
    <mergeCell ref="M24:Q24"/>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9" sqref="Z9"/>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50</v>
      </c>
      <c r="C7" s="57"/>
      <c r="D7" s="57"/>
      <c r="E7" s="167" t="str">
        <f>'Registration form (HCM)'!K8</f>
        <v>23&amp;24/09/2021</v>
      </c>
      <c r="F7" s="57"/>
      <c r="G7" s="57"/>
      <c r="H7" s="57"/>
    </row>
    <row r="8" ht="8.25" customHeight="1"/>
    <row r="9" spans="2:9" ht="27" customHeight="1">
      <c r="B9" s="317" t="s">
        <v>26</v>
      </c>
      <c r="C9" s="317"/>
      <c r="D9" s="312">
        <f>'Registration form (HCM)'!F14</f>
        <v>0</v>
      </c>
      <c r="E9" s="313"/>
      <c r="F9" s="313"/>
      <c r="G9" s="313"/>
      <c r="H9" s="313"/>
      <c r="I9" s="313"/>
    </row>
    <row r="10" spans="2:9" ht="28.5" customHeight="1">
      <c r="B10" s="317" t="s">
        <v>27</v>
      </c>
      <c r="C10" s="317"/>
      <c r="D10" s="313">
        <f>'Registration form (HCM)'!F16</f>
        <v>0</v>
      </c>
      <c r="E10" s="313"/>
      <c r="F10" s="313"/>
      <c r="G10" s="313"/>
      <c r="H10" s="313"/>
      <c r="I10" s="313"/>
    </row>
    <row r="11" spans="2:9" ht="21" customHeight="1">
      <c r="B11" s="317" t="s">
        <v>28</v>
      </c>
      <c r="C11" s="317"/>
      <c r="D11" s="312">
        <f>'Registration form (HCM)'!J15</f>
        <v>0</v>
      </c>
      <c r="E11" s="313"/>
      <c r="F11" s="313"/>
      <c r="G11" s="313"/>
      <c r="H11" s="313"/>
      <c r="I11" s="313"/>
    </row>
    <row r="12" spans="2:5" ht="23.25" customHeight="1">
      <c r="B12" s="55" t="s">
        <v>52</v>
      </c>
      <c r="C12" s="55"/>
      <c r="D12" s="55"/>
      <c r="E12" s="53" t="s">
        <v>18</v>
      </c>
    </row>
    <row r="13" spans="2:7" ht="15">
      <c r="B13" s="55" t="s">
        <v>51</v>
      </c>
      <c r="C13" s="55"/>
      <c r="D13" s="54"/>
      <c r="G13" s="54" t="str">
        <f>'Registration form (HCM)'!K8</f>
        <v>23&amp;24/09/2021</v>
      </c>
    </row>
    <row r="14" spans="2:6" ht="15">
      <c r="B14" s="56" t="s">
        <v>49</v>
      </c>
      <c r="C14" s="56"/>
      <c r="D14" s="57"/>
      <c r="F14" s="57" t="str">
        <f>'Registration form (HCM)'!K8</f>
        <v>23&amp;24/09/2021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(HCM)'!F8</f>
        <v>Thảo luận mang tính xây dựng trong cuộc họp / 建設的な会議の進め方</v>
      </c>
      <c r="D18" s="303"/>
      <c r="E18" s="304"/>
      <c r="F18" s="59">
        <f>'Registration form (HCM)'!C40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20/09/2021</v>
      </c>
      <c r="G25" s="54"/>
      <c r="H25" s="54"/>
    </row>
    <row r="26" spans="2:8" ht="15">
      <c r="B26" s="57" t="s">
        <v>31</v>
      </c>
      <c r="C26" s="57"/>
      <c r="D26" s="57"/>
      <c r="E26" s="57" t="str">
        <f>'Registration form (HCM)'!F55</f>
        <v>20/09/2021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164</v>
      </c>
      <c r="C32" s="310"/>
      <c r="D32" s="310"/>
      <c r="E32" s="310"/>
      <c r="F32" s="310"/>
      <c r="G32" s="310"/>
      <c r="H32" s="310"/>
    </row>
    <row r="33" spans="2:8" ht="15">
      <c r="B33" s="299" t="s">
        <v>166</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row r="45"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132</v>
      </c>
      <c r="C1" s="166" t="s">
        <v>133</v>
      </c>
      <c r="D1" s="166" t="s">
        <v>134</v>
      </c>
      <c r="E1" s="166" t="s">
        <v>135</v>
      </c>
      <c r="F1" s="166" t="s">
        <v>136</v>
      </c>
      <c r="G1" s="166" t="s">
        <v>137</v>
      </c>
      <c r="H1" s="166" t="s">
        <v>138</v>
      </c>
      <c r="I1" s="166" t="s">
        <v>80</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132</v>
      </c>
      <c r="C1" s="166" t="s">
        <v>133</v>
      </c>
      <c r="D1" s="166" t="s">
        <v>134</v>
      </c>
      <c r="E1" s="166" t="s">
        <v>135</v>
      </c>
      <c r="F1" s="166" t="s">
        <v>136</v>
      </c>
      <c r="G1" s="166" t="s">
        <v>137</v>
      </c>
      <c r="H1" s="166" t="s">
        <v>138</v>
      </c>
      <c r="I1" s="166" t="s">
        <v>80</v>
      </c>
    </row>
    <row r="2" spans="2:14" ht="25.5">
      <c r="B2" s="135" t="str">
        <f>'Registration form (Hanoi)'!F8&amp;'Registration form (Hanoi)'!K8</f>
        <v>Thảo luận mang tính xây dựng trong cuộc họp / 建設的な会議の進め方23&amp;24/09/2021</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2021-08-29T04:33:19Z</dcterms:modified>
  <cp:category/>
  <cp:version/>
  <cp:contentType/>
  <cp:contentStatus/>
</cp:coreProperties>
</file>